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G:\Prevention Survival and Support\BHF Intelligence Hub\1. BHF HInt Publications\Compendium\2023\Working docs\"/>
    </mc:Choice>
  </mc:AlternateContent>
  <xr:revisionPtr revIDLastSave="0" documentId="13_ncr:1_{7678385D-25DB-4887-9E0A-C256ED595353}" xr6:coauthVersionLast="47" xr6:coauthVersionMax="47" xr10:uidLastSave="{00000000-0000-0000-0000-000000000000}"/>
  <bookViews>
    <workbookView xWindow="-120" yWindow="-120" windowWidth="29040" windowHeight="15840" xr2:uid="{00000000-000D-0000-FFFF-FFFF00000000}"/>
  </bookViews>
  <sheets>
    <sheet name="CHAPTER 4" sheetId="1" r:id="rId1"/>
    <sheet name="4.1" sheetId="16" r:id="rId2"/>
    <sheet name="4.2" sheetId="5" r:id="rId3"/>
    <sheet name="4.3" sheetId="6" r:id="rId4"/>
    <sheet name="4.4" sheetId="13" r:id="rId5"/>
    <sheet name="4.5" sheetId="20" r:id="rId6"/>
  </sheets>
  <definedNames>
    <definedName name="_xlnm._FilterDatabase" localSheetId="5" hidden="1">'4.5'!$A$5:$X$5</definedName>
    <definedName name="_xlnm.Print_Area" localSheetId="1">'4.1'!$A$1:$N$16</definedName>
    <definedName name="_xlnm.Print_Area" localSheetId="2">'4.2'!$A$1:$Q$32</definedName>
    <definedName name="_xlnm.Print_Area" localSheetId="3">'4.3'!$A$1:$L$20</definedName>
    <definedName name="_xlnm.Print_Area" localSheetId="4">'4.4'!$A$1:$T$20</definedName>
    <definedName name="_xlnm.Print_Area" localSheetId="5">'4.5'!$A$1:$X$42</definedName>
    <definedName name="_xlnm.Print_Area" localSheetId="0">'CHAPTER 4'!$A$1:$O$22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20" l="1"/>
  <c r="E34" i="20"/>
  <c r="C34" i="20"/>
  <c r="K10" i="6"/>
  <c r="I10" i="6"/>
  <c r="H10" i="6"/>
  <c r="J9" i="6"/>
  <c r="J8" i="6"/>
  <c r="J7" i="6"/>
  <c r="J6" i="6"/>
  <c r="J5" i="6"/>
  <c r="J10" i="6"/>
</calcChain>
</file>

<file path=xl/sharedStrings.xml><?xml version="1.0" encoding="utf-8"?>
<sst xmlns="http://schemas.openxmlformats.org/spreadsheetml/2006/main" count="244" uniqueCount="157">
  <si>
    <t>Coronary heart disease</t>
  </si>
  <si>
    <t>Stroke</t>
  </si>
  <si>
    <t>Other CVD</t>
  </si>
  <si>
    <t>Total CVD</t>
  </si>
  <si>
    <t>Notes:</t>
  </si>
  <si>
    <t>Source:</t>
  </si>
  <si>
    <t xml:space="preserve">Expenditure per head of population / £ </t>
  </si>
  <si>
    <t>CHD</t>
  </si>
  <si>
    <t>Expenditure per head / £</t>
  </si>
  <si>
    <t>HSC Trust Name</t>
  </si>
  <si>
    <t>Aneurin Bevan LHB</t>
  </si>
  <si>
    <t>Betsi Cadwaladr UHB</t>
  </si>
  <si>
    <t>Cardiff &amp; Vale UHB</t>
  </si>
  <si>
    <t>Wales</t>
  </si>
  <si>
    <t>Some services are commissioned on a 'host' authority basis and have not been recharged to HB area.</t>
  </si>
  <si>
    <t xml:space="preserve">Belfast </t>
  </si>
  <si>
    <t xml:space="preserve">Northern </t>
  </si>
  <si>
    <t xml:space="preserve">Southern </t>
  </si>
  <si>
    <t>South Eastern</t>
  </si>
  <si>
    <t xml:space="preserve">Western </t>
  </si>
  <si>
    <t>Northern Ireland</t>
  </si>
  <si>
    <t>WALES</t>
  </si>
  <si>
    <t>NORTHERN IRELAND</t>
  </si>
  <si>
    <t>Rhythm</t>
  </si>
  <si>
    <t>Total costs</t>
  </si>
  <si>
    <t>Hospital Sector</t>
  </si>
  <si>
    <t>Family Health Services</t>
  </si>
  <si>
    <t xml:space="preserve">Acute Services </t>
  </si>
  <si>
    <t xml:space="preserve">Geriatric Long Stay </t>
  </si>
  <si>
    <t>A&amp;E and outpatient services</t>
  </si>
  <si>
    <t>Total Hospital Sector</t>
  </si>
  <si>
    <t>Pharmaceutical Services</t>
  </si>
  <si>
    <t>General Medical Services</t>
  </si>
  <si>
    <t>Total Family Health Services</t>
  </si>
  <si>
    <t>SCOTLAND</t>
  </si>
  <si>
    <t>The 2011/12 Scottish Health Service Costs Book was used as the primary data source, with much of the programme budgeting category distribution based on analysis conducted using nationally available datasets.</t>
  </si>
  <si>
    <t>Programme budgeting in Scotland involves collating and presenting NHS expenditure on the basis of programmes of care rather than on the basis of inputs or accounting conventions.</t>
  </si>
  <si>
    <t>Expenditure data included within this workbook are taken from the 2011/12 programme budgeting returns. Programme budgeting returns represent a subset of overall NHS expenditure.</t>
  </si>
  <si>
    <t>Gross Expenditure (£ million)</t>
  </si>
  <si>
    <t>HSCT Name</t>
  </si>
  <si>
    <t xml:space="preserve">CVD expenditure (£ million) </t>
  </si>
  <si>
    <t xml:space="preserve">Expenditure per head of population /£ </t>
  </si>
  <si>
    <t xml:space="preserve">Programme costs may include an element of cost apportioned to CVD, rather than allocated by detailed activity information. </t>
  </si>
  <si>
    <t>To calculate expenditure per head of population, the ONS revised mid-year population 2014 estimates were used.</t>
  </si>
  <si>
    <t>A consultant episode refers to a complete period of care under one consultant.  It may be finished through death, discharge or transfer to another hospital or consultant.</t>
  </si>
  <si>
    <t>Cardiovascular Disease has been defined using any International Classification of Disease (ICD-10) code beginning with the letter 'I'.  Codes were searched for in any of 16 diagnosis fields.</t>
  </si>
  <si>
    <t>Coronary Heart Disease has been defined using ICD-10 codes I20 - I25, searched for in any of 16 diagnosis fields.</t>
  </si>
  <si>
    <t>Stroke has been defined using ICD-10 codes I60 - I64, searched for in any of 16 diagnosis fields.</t>
  </si>
  <si>
    <t xml:space="preserve">Population Health, Analytical Services, Health Finance, eHealth and Analytics; Scottish Government </t>
  </si>
  <si>
    <t>Costs of cardiovascular disease, coronary heart disease and stroke, UK, 2015 (€ thousands)</t>
  </si>
  <si>
    <t>Primary care</t>
  </si>
  <si>
    <t>Outpatient care</t>
  </si>
  <si>
    <t>A&amp;E</t>
  </si>
  <si>
    <t>Inpatient care</t>
  </si>
  <si>
    <t>Medications</t>
  </si>
  <si>
    <t>Total health care</t>
  </si>
  <si>
    <t>CVD</t>
  </si>
  <si>
    <t>Non-health care costs - CVD, CHD and Stroke, UK, 2015 (€ thousands)</t>
  </si>
  <si>
    <t>Production losses due to mortality €</t>
  </si>
  <si>
    <t>Production losses due to morbidity €</t>
  </si>
  <si>
    <t>Informal care €</t>
  </si>
  <si>
    <t>per capita</t>
  </si>
  <si>
    <t>European Cardiovascular Disease Statistics 2017; European Heart Network (EHN)</t>
  </si>
  <si>
    <t>www.ehnheart.org/cvd-statistics/cvd-statistics-2017.html</t>
  </si>
  <si>
    <t>https://statswales.gov.wales/Catalogue/Health-and-Social-Care/Health-Finance/NHS-Programme-Budget</t>
  </si>
  <si>
    <t>Expenditure (£ millions)</t>
  </si>
  <si>
    <t>Back to Table of Contents</t>
  </si>
  <si>
    <t>Hospital Inpatient System, Northern Ireland Reference Costs 2014/15.</t>
  </si>
  <si>
    <t xml:space="preserve">According to cost estimates by members of the Health Economics Research Centre from the Nuffield Department of Population Health, University of Oxford and included in the European Cardiovascular Disease Statistics 2017 report published by the European Heart Network, Brussels, overall CVD was estimated to cost the UK economy €26 billion in 2015. Of the total cost of CVD in the UK, €12 billion (46%) came from direct health care costs. </t>
  </si>
  <si>
    <t>4.1 Economic and healthcare costs of heart and circulatory disease (CVD), coronary heart disease (CHD) and stroke, UK 2015</t>
  </si>
  <si>
    <t>Economic and healthcare costs of heart and circulatory disease (CVD), coronary heart disease (CHD) and stroke, UK - 2015</t>
  </si>
  <si>
    <t>NHS expenditure on CVD by Health and Social Care Trust, Northern Ireland - 2014/15</t>
  </si>
  <si>
    <t>NHS expenditure on CVD by care setting and condition, Scotland - 2011/12</t>
  </si>
  <si>
    <t>ECONOMIC &amp; HEALTHCARE  COSTS, UK</t>
  </si>
  <si>
    <t>To calculate expenditure per head of population, the ONS revised mid-year population 2011 estimates were used.</t>
  </si>
  <si>
    <t>EUROPE</t>
  </si>
  <si>
    <t>In this chapter we present the cost to the NHS and the wider economy of treating heart and circulatory diseases (CVD) in the UK and internationally.</t>
  </si>
  <si>
    <t>European Heart Network (EHN) (2017) European Cardiovascular Disease Statistics 2017</t>
  </si>
  <si>
    <t>Austria</t>
  </si>
  <si>
    <t>Belgium</t>
  </si>
  <si>
    <t>Bulgaria</t>
  </si>
  <si>
    <t>Croatia</t>
  </si>
  <si>
    <t>Cyprus</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</si>
  <si>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</si>
  <si>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</si>
  <si>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</si>
  <si>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</si>
  <si>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</si>
  <si>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</si>
  <si>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</si>
  <si>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</si>
  <si>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</si>
  <si>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</si>
  <si>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</si>
  <si>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</si>
  <si>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</si>
  <si>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</si>
  <si>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</si>
  <si>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</si>
  <si>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</si>
  <si>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</si>
  <si>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</si>
  <si>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</si>
  <si>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</si>
  <si>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</si>
  <si>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Czechia</t>
  </si>
  <si>
    <t>Total EU28 (2015)</t>
  </si>
  <si>
    <t>Coronary Heart Disease</t>
  </si>
  <si>
    <t>A&amp;E £k</t>
  </si>
  <si>
    <t>Heart &amp; Circulatory Diseases (CVD)</t>
  </si>
  <si>
    <t>Inpatient Care £k</t>
  </si>
  <si>
    <t>Outpatient Care £k</t>
  </si>
  <si>
    <t>Medications £k</t>
  </si>
  <si>
    <t>ALL £k</t>
  </si>
  <si>
    <t>Primary Care £k</t>
  </si>
  <si>
    <t>Healthcare cost by country (£k)</t>
  </si>
  <si>
    <t xml:space="preserve"> £</t>
  </si>
  <si>
    <t>£</t>
  </si>
  <si>
    <t>cost per person/capita (£)</t>
  </si>
  <si>
    <t>%</t>
  </si>
  <si>
    <t>CVD/ Total</t>
  </si>
  <si>
    <t>original order</t>
  </si>
  <si>
    <t xml:space="preserve">https://ehnheart.org/cvd-statistics/cvd-statistics-2017.html </t>
  </si>
  <si>
    <t>Healthcare costs of heart and circulatory diseases (CVD), coronary heart disease and stroke by EU countries - 2015</t>
  </si>
  <si>
    <t>€</t>
  </si>
  <si>
    <t>Swansea Bay UHB</t>
  </si>
  <si>
    <t>Cwm Taf Morgannwg UHB</t>
  </si>
  <si>
    <t>Powys Teaching HB</t>
  </si>
  <si>
    <t>Hywel Dda UHB</t>
  </si>
  <si>
    <t>NB the latest edition does not update CVD costs</t>
  </si>
  <si>
    <t xml:space="preserve">As well as human costs, cardiovascular disease (CVD), coronary heart disease (CHD), and stroke pose other costs to society. These include the costs of treating those suffering from CVD, CHD, and stroke, but also non-health care related costs, such as productivity losses from death and illness in those of working age, and from the informal care of people with the disease. </t>
  </si>
  <si>
    <t xml:space="preserve">Productivity losses due to mortality accounted for 23% of the total cost of CVD with productivity loss due to morbidity making up 10%. The informal care costs contributed around €5.5 billion, slightly less than mortality costs. Of these €26 billion of CVD costs, €9 billion were due to CHD and €5.9 to stroke. Despite these higher total costs from CHD, health care costs were greater for stroke (€2.65 billion) than for CHD (€2.17 billion) whilst productivity losses due to mortality and morbidity were much higher for CHD. </t>
  </si>
  <si>
    <t>Percentage of total expenditure (%)</t>
  </si>
  <si>
    <t>Heart and Circulatory Disease Statistics 2023 - Chapter 4 -  Costs</t>
  </si>
  <si>
    <t>4.3</t>
  </si>
  <si>
    <t>4.4</t>
  </si>
  <si>
    <t>4.5</t>
  </si>
  <si>
    <t xml:space="preserve">    NB the latest edition does not update CVD costs</t>
  </si>
  <si>
    <t>Programme budget categories are defined by reference to ICD-10 codes.</t>
  </si>
  <si>
    <t>2019/20</t>
  </si>
  <si>
    <t>2020/21</t>
  </si>
  <si>
    <t>Table 4.2 NHS expenditure on CVD by Health Board, Wales 2019/20 &amp; 2020/21</t>
  </si>
  <si>
    <t>Table 4.3 NHS expenditure on CVD by Health and Social Care Trust, Northern Ireland 2014/15</t>
  </si>
  <si>
    <t xml:space="preserve">Table 4.4 NHS expenditure on CVD by care setting and condition, Scotland 2011/12 </t>
  </si>
  <si>
    <t>Table 4.5 Healthcare costs of heart and circulatory diseases (CVD), coronary heart disease and stroke by EU countries, 2015</t>
  </si>
  <si>
    <t>[updates unavailable]</t>
  </si>
  <si>
    <t>NHS expenditure on CVD by Health Board, Wales - 2019/20 &amp; 2020/21</t>
  </si>
  <si>
    <t>Public Health Wales, NHS expenditure by programme budget category  [accessed Feb 2023]</t>
  </si>
  <si>
    <t xml:space="preserve">Please note the citation details on each table. Contents can be used for </t>
  </si>
  <si>
    <t>educational purposes and by other not-for-profit organisations, if BHF and</t>
  </si>
  <si>
    <t>other sources are referenced. For any commercial use please contact us.</t>
  </si>
  <si>
    <t>Citation:</t>
  </si>
  <si>
    <t>BHF (2023) Analysis of PHW data</t>
  </si>
  <si>
    <t>Published euro values converted at average exchange rate in 2015 (GBP = 1.37 euros) - sub-totals may not add up due to rounding</t>
  </si>
  <si>
    <t>European Union member states as of 2015; the United Kingdom is no longer a member state</t>
  </si>
  <si>
    <t>NB the England table from previous editions has been archived, as the commissioning model it reflected has now been replaced</t>
  </si>
  <si>
    <t>Scotland no longer collects programme-level cost information from NHS Boards. The principal cost data collection is the Scottish Health Service Costs Book which reports expenditure on the basis of specialty or service (e.g. Family Health Services (FHS)).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</si>
</sst>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_-;\-* #,##0_-;_-* &quot;-&quot;??_-;_-@_-"/>
    <numFmt numFmtId="167" formatCode="_-* #,##0.0_-;\-* #,##0.0_-;_-* &quot;-&quot;??_-;_-@_-"/>
  </numFmts>
  <fonts count="36" x14ac:knownFonts="1">
    <font>
      <sz val="11"/>
      <color theme="1"/>
      <name val="Calibri"/>
      <family val="2"/>
      <scheme val="minor"/>
    </font>
    <font>
      <sz val="12"/>
      <name val="Times New Roman"/>
      <family val="1"/>
    </font>
    <font>
      <sz val="11"/>
      <color indexed="8"/>
      <name val="Calibri"/>
      <family val="2"/>
    </font>
    <font>
      <b/>
      <sz val="12"/>
      <color theme="0"/>
      <name val="Trebuchet MS"/>
      <family val="2"/>
    </font>
    <font>
      <sz val="12"/>
      <color theme="0"/>
      <name val="Trebuchet MS"/>
      <family val="2"/>
    </font>
    <font>
      <sz val="10"/>
      <color rgb="FFFF0000"/>
      <name val="Trebuchet MS"/>
      <family val="2"/>
    </font>
    <font>
      <b/>
      <sz val="10"/>
      <name val="Trebuchet MS"/>
      <family val="2"/>
    </font>
    <font>
      <b/>
      <sz val="10"/>
      <color rgb="FFFF0000"/>
      <name val="Trebuchet MS"/>
      <family val="2"/>
    </font>
    <font>
      <sz val="10"/>
      <name val="Trebuchet MS"/>
      <family val="2"/>
    </font>
    <font>
      <sz val="10"/>
      <color theme="1"/>
      <name val="Trebuchet MS"/>
      <family val="2"/>
    </font>
    <font>
      <b/>
      <sz val="10"/>
      <color theme="1"/>
      <name val="Trebuchet MS"/>
      <family val="2"/>
    </font>
    <font>
      <u/>
      <sz val="10"/>
      <color theme="10"/>
      <name val="Trebuchet MS"/>
      <family val="2"/>
    </font>
    <font>
      <sz val="11"/>
      <color theme="1"/>
      <name val="Trebuchet MS"/>
      <family val="2"/>
    </font>
    <font>
      <b/>
      <sz val="11"/>
      <color theme="1"/>
      <name val="Trebuchet MS"/>
      <family val="2"/>
    </font>
    <font>
      <sz val="10"/>
      <color rgb="FFC00000"/>
      <name val="Trebuchet MS"/>
      <family val="2"/>
    </font>
    <font>
      <sz val="10"/>
      <color theme="0"/>
      <name val="Trebuchet MS"/>
      <family val="2"/>
    </font>
    <font>
      <sz val="11"/>
      <name val="Trebuchet MS"/>
      <family val="2"/>
    </font>
    <font>
      <sz val="10"/>
      <color rgb="FF191919"/>
      <name val="Trebuchet MS"/>
      <family val="2"/>
    </font>
    <font>
      <b/>
      <sz val="9"/>
      <name val="Trebuchet MS"/>
      <family val="2"/>
    </font>
    <font>
      <sz val="9"/>
      <color theme="1"/>
      <name val="Trebuchet MS"/>
      <family val="2"/>
    </font>
    <font>
      <u/>
      <sz val="9"/>
      <color theme="10"/>
      <name val="Trebuchet MS"/>
      <family val="2"/>
    </font>
    <font>
      <sz val="9"/>
      <name val="Trebuchet MS"/>
      <family val="2"/>
    </font>
    <font>
      <b/>
      <u/>
      <sz val="9"/>
      <name val="Trebuchet MS"/>
      <family val="2"/>
    </font>
    <font>
      <u/>
      <sz val="9"/>
      <color theme="11"/>
      <name val="Trebuchet MS"/>
      <family val="2"/>
    </font>
    <font>
      <sz val="11"/>
      <color theme="1"/>
      <name val="Calibri"/>
      <family val="2"/>
      <scheme val="minor"/>
    </font>
    <font>
      <i/>
      <sz val="10"/>
      <color theme="1"/>
      <name val="Trebuchet MS"/>
      <family val="2"/>
    </font>
    <font>
      <i/>
      <sz val="11"/>
      <color theme="1"/>
      <name val="Calibri"/>
      <family val="2"/>
      <scheme val="minor"/>
    </font>
    <font>
      <sz val="8"/>
      <color theme="1"/>
      <name val="Calibri"/>
      <family val="2"/>
      <scheme val="minor"/>
    </font>
    <font>
      <sz val="8"/>
      <name val="Trebuchet MS"/>
      <family val="2"/>
    </font>
    <font>
      <sz val="8"/>
      <color theme="0" tint="-0.499984740745262"/>
      <name val="Trebuchet MS"/>
      <family val="2"/>
    </font>
    <font>
      <b/>
      <i/>
      <sz val="10"/>
      <name val="Trebuchet MS"/>
      <family val="2"/>
    </font>
    <font>
      <u/>
      <sz val="10"/>
      <name val="Trebuchet MS"/>
      <family val="2"/>
    </font>
    <font>
      <b/>
      <sz val="11"/>
      <color rgb="FFC00000"/>
      <name val="Trebuchet MS"/>
      <family val="2"/>
    </font>
    <font>
      <sz val="11"/>
      <color theme="0" tint="-0.499984740745262"/>
      <name val="Trebuchet MS"/>
      <family val="2"/>
    </font>
    <font>
      <sz val="11"/>
      <color rgb="FF0070C0"/>
      <name val="Trebuchet MS"/>
      <family val="2"/>
    </font>
    <font>
      <sz val="11"/>
      <color rgb="FF0070C0"/>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E30520"/>
        <bgColor indexed="64"/>
      </patternFill>
    </fill>
    <fill>
      <patternFill patternType="solid">
        <fgColor theme="0" tint="-4.9989318521683403E-2"/>
        <bgColor indexed="64"/>
      </patternFill>
    </fill>
    <fill>
      <patternFill patternType="solid">
        <fgColor theme="9"/>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FF00"/>
        <bgColor indexed="64"/>
      </patternFill>
    </fill>
  </fills>
  <borders count="49">
    <border>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style="thin">
        <color auto="1"/>
      </top>
      <bottom style="thin">
        <color theme="0" tint="-0.14996795556505021"/>
      </bottom>
      <diagonal/>
    </border>
    <border>
      <left/>
      <right/>
      <top/>
      <bottom style="thin">
        <color indexed="64"/>
      </bottom>
      <diagonal/>
    </border>
    <border>
      <left style="thin">
        <color theme="0" tint="-0.14996795556505021"/>
      </left>
      <right/>
      <top/>
      <bottom style="thin">
        <color indexed="64"/>
      </bottom>
      <diagonal/>
    </border>
    <border>
      <left style="thin">
        <color theme="0" tint="-0.14996795556505021"/>
      </left>
      <right/>
      <top style="thin">
        <color auto="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right style="thin">
        <color theme="0" tint="-0.14993743705557422"/>
      </right>
      <top/>
      <bottom style="thin">
        <color theme="0" tint="-0.14990691854609822"/>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style="thin">
        <color auto="1"/>
      </right>
      <top/>
      <bottom style="thin">
        <color indexed="64"/>
      </bottom>
      <diagonal/>
    </border>
    <border>
      <left/>
      <right style="thin">
        <color auto="1"/>
      </right>
      <top style="thin">
        <color auto="1"/>
      </top>
      <bottom style="thin">
        <color theme="0" tint="-0.14996795556505021"/>
      </bottom>
      <diagonal/>
    </border>
    <border>
      <left style="thin">
        <color auto="1"/>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indexed="64"/>
      </left>
      <right/>
      <top/>
      <bottom style="thin">
        <color theme="0" tint="-0.14996795556505021"/>
      </bottom>
      <diagonal/>
    </border>
    <border>
      <left style="thin">
        <color indexed="64"/>
      </left>
      <right style="thin">
        <color auto="1"/>
      </right>
      <top/>
      <bottom style="thin">
        <color indexed="64"/>
      </bottom>
      <diagonal/>
    </border>
    <border>
      <left style="thin">
        <color indexed="64"/>
      </left>
      <right style="thin">
        <color auto="1"/>
      </right>
      <top style="thin">
        <color theme="0" tint="-0.14996795556505021"/>
      </top>
      <bottom style="thin">
        <color theme="0" tint="-0.14996795556505021"/>
      </bottom>
      <diagonal/>
    </border>
    <border>
      <left style="thin">
        <color theme="0" tint="-0.14993743705557422"/>
      </left>
      <right style="thin">
        <color theme="0" tint="-0.14993743705557422"/>
      </right>
      <top/>
      <bottom style="thin">
        <color indexed="64"/>
      </bottom>
      <diagonal/>
    </border>
    <border>
      <left style="thin">
        <color theme="0" tint="-0.14993743705557422"/>
      </left>
      <right style="thin">
        <color theme="0" tint="-0.14993743705557422"/>
      </right>
      <top style="thin">
        <color auto="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style="thin">
        <color theme="0" tint="-0.14993743705557422"/>
      </right>
      <top style="thin">
        <color auto="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auto="1"/>
      </left>
      <right style="thin">
        <color indexed="64"/>
      </right>
      <top/>
      <bottom/>
      <diagonal/>
    </border>
    <border>
      <left/>
      <right style="thin">
        <color theme="0" tint="-0.14993743705557422"/>
      </right>
      <top/>
      <bottom style="thin">
        <color indexed="64"/>
      </bottom>
      <diagonal/>
    </border>
    <border>
      <left style="thin">
        <color auto="1"/>
      </left>
      <right style="thin">
        <color indexed="64"/>
      </right>
      <top style="thin">
        <color auto="1"/>
      </top>
      <bottom style="thin">
        <color theme="0" tint="-0.14996795556505021"/>
      </bottom>
      <diagonal/>
    </border>
    <border>
      <left/>
      <right style="thin">
        <color auto="1"/>
      </right>
      <top style="thin">
        <color theme="0" tint="-0.14996795556505021"/>
      </top>
      <bottom style="thin">
        <color auto="1"/>
      </bottom>
      <diagonal/>
    </border>
    <border>
      <left/>
      <right/>
      <top style="thin">
        <color theme="0" tint="-0.14996795556505021"/>
      </top>
      <bottom style="thin">
        <color auto="1"/>
      </bottom>
      <diagonal/>
    </border>
    <border>
      <left style="thin">
        <color theme="0" tint="-0.14996795556505021"/>
      </left>
      <right/>
      <top style="thin">
        <color theme="0" tint="-0.14996795556505021"/>
      </top>
      <bottom style="thin">
        <color auto="1"/>
      </bottom>
      <diagonal/>
    </border>
    <border>
      <left/>
      <right style="thin">
        <color theme="0" tint="-0.14993743705557422"/>
      </right>
      <top style="thin">
        <color theme="0" tint="-0.14996795556505021"/>
      </top>
      <bottom style="thin">
        <color auto="1"/>
      </bottom>
      <diagonal/>
    </border>
    <border>
      <left style="thin">
        <color theme="0" tint="-0.14993743705557422"/>
      </left>
      <right style="thin">
        <color theme="0" tint="-0.14993743705557422"/>
      </right>
      <top style="thin">
        <color theme="0" tint="-0.14996795556505021"/>
      </top>
      <bottom style="thin">
        <color auto="1"/>
      </bottom>
      <diagonal/>
    </border>
    <border>
      <left style="thin">
        <color indexed="64"/>
      </left>
      <right style="thin">
        <color auto="1"/>
      </right>
      <top style="thin">
        <color theme="0" tint="-0.1499679555650502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style="thin">
        <color indexed="64"/>
      </right>
      <top style="thin">
        <color auto="1"/>
      </top>
      <bottom style="thin">
        <color indexed="64"/>
      </bottom>
      <diagonal/>
    </border>
    <border>
      <left/>
      <right style="thin">
        <color theme="0" tint="-0.14999847407452621"/>
      </right>
      <top/>
      <bottom/>
      <diagonal/>
    </border>
    <border>
      <left style="thin">
        <color theme="0" tint="-0.14996795556505021"/>
      </left>
      <right style="thin">
        <color theme="1"/>
      </right>
      <top/>
      <bottom/>
      <diagonal/>
    </border>
    <border>
      <left style="thin">
        <color theme="0" tint="-0.14996795556505021"/>
      </left>
      <right style="thin">
        <color theme="1"/>
      </right>
      <top style="thin">
        <color auto="1"/>
      </top>
      <bottom style="thin">
        <color theme="0" tint="-0.14996795556505021"/>
      </bottom>
      <diagonal/>
    </border>
    <border>
      <left style="thin">
        <color theme="0" tint="-0.14996795556505021"/>
      </left>
      <right style="thin">
        <color theme="1"/>
      </right>
      <top style="thin">
        <color theme="0" tint="-0.14996795556505021"/>
      </top>
      <bottom style="thin">
        <color theme="0" tint="-0.14996795556505021"/>
      </bottom>
      <diagonal/>
    </border>
    <border>
      <left style="thin">
        <color theme="0" tint="-0.14996795556505021"/>
      </left>
      <right style="thin">
        <color theme="1"/>
      </right>
      <top/>
      <bottom style="thin">
        <color indexed="64"/>
      </bottom>
      <diagonal/>
    </border>
  </borders>
  <cellStyleXfs count="7">
    <xf numFmtId="0" fontId="0" fillId="0" borderId="0"/>
    <xf numFmtId="0" fontId="11" fillId="0" borderId="0" applyNumberFormat="0" applyFill="0" applyBorder="0" applyAlignment="0" applyProtection="0">
      <alignment vertical="top"/>
      <protection locked="0"/>
    </xf>
    <xf numFmtId="0" fontId="1" fillId="0" borderId="0"/>
    <xf numFmtId="43" fontId="2" fillId="0" borderId="0" applyFont="0" applyFill="0" applyBorder="0" applyAlignment="0" applyProtection="0"/>
    <xf numFmtId="0" fontId="23" fillId="0" borderId="0" applyNumberForma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227">
    <xf numFmtId="0" fontId="0" fillId="0" borderId="0" xfId="0"/>
    <xf numFmtId="0" fontId="3" fillId="6" borderId="0" xfId="0" applyFont="1" applyFill="1"/>
    <xf numFmtId="0" fontId="4" fillId="6" borderId="0" xfId="0" applyFont="1" applyFill="1"/>
    <xf numFmtId="0" fontId="4" fillId="0" borderId="0" xfId="0" applyFont="1" applyFill="1"/>
    <xf numFmtId="0" fontId="5" fillId="0" borderId="0" xfId="0" applyFont="1" applyAlignment="1">
      <alignment vertical="center"/>
    </xf>
    <xf numFmtId="0" fontId="7" fillId="0" borderId="0" xfId="0" applyFont="1" applyAlignment="1">
      <alignment vertical="center"/>
    </xf>
    <xf numFmtId="0" fontId="6" fillId="0" borderId="4" xfId="0" applyFont="1" applyBorder="1"/>
    <xf numFmtId="0" fontId="7" fillId="0" borderId="4" xfId="0" applyFont="1" applyBorder="1"/>
    <xf numFmtId="0" fontId="6" fillId="0" borderId="4" xfId="0" applyFont="1" applyBorder="1" applyAlignment="1">
      <alignment horizontal="right"/>
    </xf>
    <xf numFmtId="0" fontId="7" fillId="0" borderId="4" xfId="0" applyFont="1" applyBorder="1" applyAlignment="1">
      <alignment horizontal="right"/>
    </xf>
    <xf numFmtId="0" fontId="5" fillId="0" borderId="0" xfId="0" applyFont="1"/>
    <xf numFmtId="0" fontId="8" fillId="0" borderId="3" xfId="0" applyFont="1" applyBorder="1"/>
    <xf numFmtId="165" fontId="9" fillId="0" borderId="0" xfId="0" applyNumberFormat="1" applyFont="1" applyAlignment="1">
      <alignment horizontal="center"/>
    </xf>
    <xf numFmtId="0" fontId="9" fillId="0" borderId="0" xfId="0" applyFont="1"/>
    <xf numFmtId="0" fontId="8" fillId="0" borderId="1" xfId="0" applyFont="1" applyBorder="1"/>
    <xf numFmtId="0" fontId="5" fillId="0" borderId="1" xfId="0" applyFont="1" applyBorder="1"/>
    <xf numFmtId="164" fontId="9" fillId="0" borderId="1" xfId="0" applyNumberFormat="1" applyFont="1" applyBorder="1"/>
    <xf numFmtId="164" fontId="10" fillId="0" borderId="1" xfId="0" applyNumberFormat="1" applyFont="1" applyBorder="1"/>
    <xf numFmtId="0" fontId="6" fillId="7" borderId="0" xfId="0" applyFont="1" applyFill="1"/>
    <xf numFmtId="0" fontId="5" fillId="7" borderId="0" xfId="0" applyFont="1" applyFill="1"/>
    <xf numFmtId="164" fontId="10" fillId="7" borderId="0" xfId="0" applyNumberFormat="1" applyFont="1" applyFill="1"/>
    <xf numFmtId="0" fontId="10" fillId="7" borderId="0" xfId="0" applyFont="1" applyFill="1"/>
    <xf numFmtId="164" fontId="8" fillId="0" borderId="0" xfId="0" applyNumberFormat="1" applyFont="1"/>
    <xf numFmtId="164" fontId="9" fillId="0" borderId="0" xfId="0" applyNumberFormat="1" applyFont="1"/>
    <xf numFmtId="0" fontId="12" fillId="0" borderId="0" xfId="0" applyFont="1"/>
    <xf numFmtId="0" fontId="13" fillId="0" borderId="0" xfId="0" applyFont="1"/>
    <xf numFmtId="3" fontId="12" fillId="0" borderId="0" xfId="0" applyNumberFormat="1" applyFont="1"/>
    <xf numFmtId="3" fontId="13" fillId="0" borderId="0" xfId="0" applyNumberFormat="1" applyFont="1"/>
    <xf numFmtId="0" fontId="12" fillId="0" borderId="0" xfId="0" applyFont="1" applyAlignment="1">
      <alignment horizontal="center" vertical="center"/>
    </xf>
    <xf numFmtId="0" fontId="12" fillId="0" borderId="0" xfId="0" applyFont="1" applyAlignment="1">
      <alignment vertical="top" wrapText="1"/>
    </xf>
    <xf numFmtId="0" fontId="12" fillId="0" borderId="0" xfId="0" applyFont="1" applyAlignment="1">
      <alignment vertical="top"/>
    </xf>
    <xf numFmtId="0" fontId="14" fillId="0" borderId="0" xfId="0" applyFont="1" applyFill="1"/>
    <xf numFmtId="0" fontId="9" fillId="0" borderId="1" xfId="0" applyFont="1" applyBorder="1"/>
    <xf numFmtId="0" fontId="15" fillId="0" borderId="0" xfId="0" applyFont="1" applyFill="1"/>
    <xf numFmtId="0" fontId="6" fillId="0" borderId="0" xfId="0" applyFont="1" applyAlignment="1">
      <alignment horizontal="center"/>
    </xf>
    <xf numFmtId="0" fontId="8" fillId="0" borderId="0" xfId="0" applyFont="1" applyBorder="1"/>
    <xf numFmtId="164" fontId="10" fillId="7" borderId="0" xfId="0" applyNumberFormat="1" applyFont="1" applyFill="1" applyAlignment="1">
      <alignment horizontal="center"/>
    </xf>
    <xf numFmtId="164" fontId="6" fillId="7" borderId="0" xfId="0" applyNumberFormat="1" applyFont="1" applyFill="1" applyAlignment="1">
      <alignment horizontal="center"/>
    </xf>
    <xf numFmtId="0" fontId="16" fillId="0" borderId="0" xfId="0" applyFont="1"/>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9" fillId="0" borderId="0" xfId="0" applyFont="1" applyAlignment="1">
      <alignment vertical="center"/>
    </xf>
    <xf numFmtId="0" fontId="6" fillId="0" borderId="4" xfId="0" applyFont="1" applyBorder="1" applyAlignment="1">
      <alignment horizontal="center"/>
    </xf>
    <xf numFmtId="0" fontId="9" fillId="0" borderId="3" xfId="0" applyFont="1" applyBorder="1"/>
    <xf numFmtId="164" fontId="8" fillId="0" borderId="3" xfId="0" applyNumberFormat="1" applyFont="1" applyBorder="1" applyAlignment="1">
      <alignment horizontal="center"/>
    </xf>
    <xf numFmtId="164" fontId="9" fillId="0" borderId="3" xfId="0" applyNumberFormat="1" applyFont="1" applyBorder="1" applyAlignment="1">
      <alignment horizontal="center"/>
    </xf>
    <xf numFmtId="164" fontId="9" fillId="0" borderId="0" xfId="0" applyNumberFormat="1" applyFont="1" applyAlignment="1">
      <alignment horizontal="center"/>
    </xf>
    <xf numFmtId="3" fontId="17" fillId="0" borderId="0" xfId="0" applyNumberFormat="1" applyFont="1"/>
    <xf numFmtId="164" fontId="8" fillId="0" borderId="1" xfId="0" applyNumberFormat="1" applyFont="1" applyBorder="1" applyAlignment="1">
      <alignment horizontal="center"/>
    </xf>
    <xf numFmtId="164" fontId="9" fillId="0" borderId="1" xfId="0" applyNumberFormat="1" applyFont="1" applyBorder="1" applyAlignment="1">
      <alignment horizontal="center"/>
    </xf>
    <xf numFmtId="0" fontId="8" fillId="0" borderId="8" xfId="0" applyFont="1" applyBorder="1"/>
    <xf numFmtId="0" fontId="9" fillId="0" borderId="8" xfId="0" applyFont="1" applyBorder="1"/>
    <xf numFmtId="164" fontId="8" fillId="0" borderId="8" xfId="0" applyNumberFormat="1" applyFont="1" applyBorder="1" applyAlignment="1">
      <alignment horizontal="center"/>
    </xf>
    <xf numFmtId="164" fontId="9" fillId="0" borderId="8" xfId="0" applyNumberFormat="1" applyFont="1" applyBorder="1" applyAlignment="1">
      <alignment horizontal="center"/>
    </xf>
    <xf numFmtId="0" fontId="9" fillId="7" borderId="0" xfId="0" applyFont="1" applyFill="1"/>
    <xf numFmtId="164" fontId="10" fillId="0" borderId="0" xfId="0" applyNumberFormat="1" applyFont="1" applyAlignment="1">
      <alignment horizontal="center"/>
    </xf>
    <xf numFmtId="164" fontId="12" fillId="0" borderId="0" xfId="0" applyNumberFormat="1" applyFont="1" applyAlignment="1">
      <alignment horizontal="center"/>
    </xf>
    <xf numFmtId="164" fontId="12" fillId="0" borderId="0" xfId="0" applyNumberFormat="1" applyFont="1"/>
    <xf numFmtId="164" fontId="13" fillId="0" borderId="0" xfId="0" applyNumberFormat="1" applyFont="1" applyAlignment="1">
      <alignment horizontal="center"/>
    </xf>
    <xf numFmtId="0" fontId="9" fillId="0" borderId="0" xfId="0" applyFont="1" applyBorder="1"/>
    <xf numFmtId="0" fontId="6" fillId="0" borderId="0" xfId="0" applyFont="1" applyBorder="1"/>
    <xf numFmtId="0" fontId="9" fillId="0" borderId="4" xfId="0" applyFont="1" applyBorder="1" applyAlignment="1">
      <alignment vertical="center"/>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2" fontId="9" fillId="0" borderId="3" xfId="0" applyNumberFormat="1" applyFont="1" applyBorder="1" applyAlignment="1">
      <alignment horizontal="center"/>
    </xf>
    <xf numFmtId="2" fontId="10" fillId="0" borderId="3" xfId="0" applyNumberFormat="1" applyFont="1" applyBorder="1" applyAlignment="1">
      <alignment horizontal="center"/>
    </xf>
    <xf numFmtId="0" fontId="9" fillId="0" borderId="3" xfId="0" applyFont="1" applyBorder="1" applyAlignment="1">
      <alignment horizontal="center"/>
    </xf>
    <xf numFmtId="164" fontId="10" fillId="0" borderId="3" xfId="0" applyNumberFormat="1" applyFont="1" applyBorder="1" applyAlignment="1">
      <alignment horizontal="center"/>
    </xf>
    <xf numFmtId="2" fontId="9" fillId="0" borderId="1" xfId="0" applyNumberFormat="1" applyFont="1" applyBorder="1" applyAlignment="1">
      <alignment horizontal="center"/>
    </xf>
    <xf numFmtId="2" fontId="10" fillId="0" borderId="1" xfId="0" applyNumberFormat="1" applyFont="1" applyBorder="1" applyAlignment="1">
      <alignment horizontal="center"/>
    </xf>
    <xf numFmtId="0" fontId="9" fillId="0" borderId="1" xfId="0" applyFont="1" applyBorder="1" applyAlignment="1">
      <alignment horizontal="center"/>
    </xf>
    <xf numFmtId="164" fontId="10" fillId="0" borderId="1" xfId="0" applyNumberFormat="1" applyFont="1" applyBorder="1" applyAlignment="1">
      <alignment horizontal="center"/>
    </xf>
    <xf numFmtId="2" fontId="6" fillId="7" borderId="0" xfId="0" applyNumberFormat="1" applyFont="1" applyFill="1" applyAlignment="1">
      <alignment horizontal="center"/>
    </xf>
    <xf numFmtId="0" fontId="6" fillId="7" borderId="0" xfId="0" applyFont="1" applyFill="1" applyAlignment="1">
      <alignment horizontal="center"/>
    </xf>
    <xf numFmtId="0" fontId="10" fillId="0" borderId="0" xfId="0" applyFont="1"/>
    <xf numFmtId="0" fontId="9" fillId="9" borderId="0" xfId="0" applyFont="1" applyFill="1"/>
    <xf numFmtId="0" fontId="9" fillId="9" borderId="0" xfId="0" applyFont="1" applyFill="1" applyAlignment="1">
      <alignment vertical="center"/>
    </xf>
    <xf numFmtId="0" fontId="9" fillId="0" borderId="2" xfId="0" applyFont="1" applyBorder="1"/>
    <xf numFmtId="0" fontId="11" fillId="0" borderId="0" xfId="1" applyAlignment="1" applyProtection="1"/>
    <xf numFmtId="0" fontId="18" fillId="0" borderId="0" xfId="0" applyFont="1"/>
    <xf numFmtId="0" fontId="19" fillId="0" borderId="0" xfId="0" applyFont="1"/>
    <xf numFmtId="0" fontId="22" fillId="0" borderId="0" xfId="0" applyFont="1"/>
    <xf numFmtId="0" fontId="21" fillId="0" borderId="0" xfId="0" applyFont="1"/>
    <xf numFmtId="0" fontId="20" fillId="0" borderId="0" xfId="1" applyFont="1" applyAlignment="1" applyProtection="1"/>
    <xf numFmtId="3" fontId="9" fillId="9" borderId="0" xfId="0" applyNumberFormat="1" applyFont="1" applyFill="1" applyAlignment="1">
      <alignment horizontal="center"/>
    </xf>
    <xf numFmtId="3" fontId="10" fillId="9" borderId="0" xfId="0" applyNumberFormat="1" applyFont="1" applyFill="1" applyAlignment="1">
      <alignment horizontal="center"/>
    </xf>
    <xf numFmtId="3" fontId="9" fillId="0" borderId="2" xfId="0" applyNumberFormat="1" applyFont="1" applyBorder="1" applyAlignment="1">
      <alignment horizontal="center"/>
    </xf>
    <xf numFmtId="3" fontId="10" fillId="0" borderId="2" xfId="0" applyNumberFormat="1" applyFont="1" applyBorder="1" applyAlignment="1">
      <alignment horizontal="center"/>
    </xf>
    <xf numFmtId="3" fontId="9" fillId="0" borderId="1" xfId="0" applyNumberFormat="1" applyFont="1" applyBorder="1" applyAlignment="1">
      <alignment horizontal="center"/>
    </xf>
    <xf numFmtId="3" fontId="10" fillId="0" borderId="1" xfId="0" applyNumberFormat="1" applyFont="1" applyBorder="1" applyAlignment="1">
      <alignment horizontal="center"/>
    </xf>
    <xf numFmtId="3" fontId="9" fillId="9" borderId="0" xfId="0" applyNumberFormat="1" applyFont="1" applyFill="1" applyAlignment="1">
      <alignment horizontal="center" vertical="center"/>
    </xf>
    <xf numFmtId="0" fontId="12" fillId="0" borderId="0" xfId="0" applyFont="1" applyAlignment="1">
      <alignment vertical="top" wrapText="1"/>
    </xf>
    <xf numFmtId="0" fontId="12" fillId="0" borderId="0" xfId="0" applyFont="1" applyBorder="1"/>
    <xf numFmtId="0" fontId="14" fillId="3" borderId="0" xfId="0" applyFont="1" applyFill="1"/>
    <xf numFmtId="0" fontId="4" fillId="6" borderId="0" xfId="0" applyFont="1" applyFill="1" applyBorder="1" applyAlignment="1"/>
    <xf numFmtId="0" fontId="12" fillId="0" borderId="0" xfId="0" applyFont="1" applyBorder="1" applyAlignment="1"/>
    <xf numFmtId="0" fontId="19" fillId="0" borderId="0" xfId="0" applyFont="1" applyBorder="1" applyAlignment="1"/>
    <xf numFmtId="0" fontId="0" fillId="0" borderId="0" xfId="0" applyBorder="1" applyAlignment="1"/>
    <xf numFmtId="166" fontId="9" fillId="0" borderId="3" xfId="5" applyNumberFormat="1" applyFont="1" applyBorder="1" applyAlignment="1">
      <alignment horizontal="center"/>
    </xf>
    <xf numFmtId="1" fontId="9" fillId="0" borderId="3" xfId="0" applyNumberFormat="1" applyFont="1" applyBorder="1" applyAlignment="1">
      <alignment horizontal="center"/>
    </xf>
    <xf numFmtId="1" fontId="9" fillId="0" borderId="1" xfId="0" applyNumberFormat="1" applyFont="1" applyBorder="1" applyAlignment="1">
      <alignment horizontal="center"/>
    </xf>
    <xf numFmtId="166" fontId="9" fillId="0" borderId="1" xfId="5" applyNumberFormat="1" applyFont="1" applyBorder="1" applyAlignment="1">
      <alignment horizontal="center"/>
    </xf>
    <xf numFmtId="166" fontId="9" fillId="0" borderId="28" xfId="5" applyNumberFormat="1" applyFont="1" applyBorder="1" applyAlignment="1">
      <alignment horizontal="center"/>
    </xf>
    <xf numFmtId="166" fontId="9" fillId="0" borderId="29" xfId="5" applyNumberFormat="1" applyFont="1" applyBorder="1" applyAlignment="1">
      <alignment horizontal="center"/>
    </xf>
    <xf numFmtId="166" fontId="9" fillId="0" borderId="6" xfId="5" applyNumberFormat="1" applyFont="1" applyBorder="1" applyAlignment="1">
      <alignment horizontal="center"/>
    </xf>
    <xf numFmtId="166" fontId="9" fillId="0" borderId="30" xfId="5" applyNumberFormat="1" applyFont="1" applyBorder="1" applyAlignment="1">
      <alignment horizontal="center"/>
    </xf>
    <xf numFmtId="166" fontId="9" fillId="0" borderId="7" xfId="5" applyNumberFormat="1" applyFont="1" applyBorder="1" applyAlignment="1">
      <alignment horizontal="center"/>
    </xf>
    <xf numFmtId="166" fontId="9" fillId="0" borderId="31" xfId="5" applyNumberFormat="1" applyFont="1" applyBorder="1" applyAlignment="1">
      <alignment horizontal="center"/>
    </xf>
    <xf numFmtId="0" fontId="10" fillId="9" borderId="20" xfId="0" applyFont="1" applyFill="1" applyBorder="1" applyAlignment="1">
      <alignment horizontal="center" vertical="center" wrapText="1"/>
    </xf>
    <xf numFmtId="166" fontId="9" fillId="9" borderId="21" xfId="5" applyNumberFormat="1" applyFont="1" applyFill="1" applyBorder="1" applyAlignment="1">
      <alignment horizontal="center"/>
    </xf>
    <xf numFmtId="166" fontId="9" fillId="9" borderId="23" xfId="5" applyNumberFormat="1" applyFont="1" applyFill="1" applyBorder="1" applyAlignment="1">
      <alignment horizontal="center"/>
    </xf>
    <xf numFmtId="0" fontId="9" fillId="0" borderId="4" xfId="0" applyFont="1" applyBorder="1" applyAlignment="1">
      <alignment vertical="top"/>
    </xf>
    <xf numFmtId="0" fontId="9" fillId="0" borderId="5" xfId="0" applyFont="1" applyBorder="1" applyAlignment="1">
      <alignment horizontal="right" vertical="top" wrapText="1"/>
    </xf>
    <xf numFmtId="0" fontId="9" fillId="0" borderId="4" xfId="0" applyFont="1" applyBorder="1" applyAlignment="1">
      <alignment horizontal="right" vertical="top" wrapText="1"/>
    </xf>
    <xf numFmtId="0" fontId="9" fillId="0" borderId="4" xfId="0" applyFont="1" applyBorder="1" applyAlignment="1">
      <alignment horizontal="center" vertical="top" wrapText="1"/>
    </xf>
    <xf numFmtId="0" fontId="10" fillId="0" borderId="27" xfId="0" applyFont="1" applyBorder="1" applyAlignment="1">
      <alignment horizontal="center" vertical="top" wrapText="1"/>
    </xf>
    <xf numFmtId="0" fontId="10" fillId="9" borderId="20" xfId="0" applyFont="1" applyFill="1" applyBorder="1" applyAlignment="1">
      <alignment horizontal="center" vertical="top" wrapText="1"/>
    </xf>
    <xf numFmtId="0" fontId="9" fillId="0" borderId="0" xfId="0" applyFont="1" applyAlignment="1">
      <alignment vertical="top"/>
    </xf>
    <xf numFmtId="0" fontId="9" fillId="0" borderId="4" xfId="0" applyFont="1" applyBorder="1"/>
    <xf numFmtId="0" fontId="0" fillId="0" borderId="5" xfId="0" applyBorder="1" applyAlignment="1">
      <alignment horizontal="center" vertical="center"/>
    </xf>
    <xf numFmtId="0" fontId="27" fillId="0" borderId="2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9" fillId="0" borderId="33" xfId="0" applyFont="1" applyBorder="1" applyAlignment="1">
      <alignment horizontal="center" vertical="center" wrapText="1"/>
    </xf>
    <xf numFmtId="1" fontId="9" fillId="0" borderId="30" xfId="0" applyNumberFormat="1" applyFont="1" applyBorder="1" applyAlignment="1">
      <alignment horizontal="center"/>
    </xf>
    <xf numFmtId="1" fontId="9" fillId="0" borderId="31" xfId="0" applyNumberFormat="1" applyFont="1" applyBorder="1" applyAlignment="1">
      <alignment horizontal="center"/>
    </xf>
    <xf numFmtId="0" fontId="26" fillId="0" borderId="32" xfId="0" applyFont="1" applyBorder="1" applyAlignment="1">
      <alignment horizontal="center" vertical="center"/>
    </xf>
    <xf numFmtId="0" fontId="26" fillId="0" borderId="25" xfId="0" applyFont="1" applyBorder="1" applyAlignment="1">
      <alignment horizontal="center" vertical="center" wrapText="1"/>
    </xf>
    <xf numFmtId="9" fontId="25" fillId="7" borderId="34" xfId="6" applyFont="1" applyFill="1" applyBorder="1" applyAlignment="1">
      <alignment horizontal="center"/>
    </xf>
    <xf numFmtId="9" fontId="25" fillId="7" borderId="26" xfId="6" applyFont="1" applyFill="1" applyBorder="1" applyAlignment="1">
      <alignment horizontal="center"/>
    </xf>
    <xf numFmtId="0" fontId="10" fillId="7" borderId="25" xfId="0" applyFont="1" applyFill="1" applyBorder="1" applyAlignment="1">
      <alignment horizontal="center" vertical="center" wrapText="1"/>
    </xf>
    <xf numFmtId="0" fontId="15" fillId="0" borderId="0" xfId="0" applyFont="1"/>
    <xf numFmtId="0" fontId="29" fillId="0" borderId="0" xfId="0" applyFont="1" applyAlignment="1">
      <alignment horizontal="left" vertical="top" wrapText="1"/>
    </xf>
    <xf numFmtId="0" fontId="9" fillId="0" borderId="36" xfId="0" applyFont="1" applyBorder="1"/>
    <xf numFmtId="166" fontId="9" fillId="0" borderId="37" xfId="5" applyNumberFormat="1" applyFont="1" applyBorder="1" applyAlignment="1">
      <alignment horizontal="center"/>
    </xf>
    <xf numFmtId="166" fontId="9" fillId="0" borderId="36" xfId="5" applyNumberFormat="1" applyFont="1" applyBorder="1" applyAlignment="1">
      <alignment horizontal="center"/>
    </xf>
    <xf numFmtId="166" fontId="9" fillId="0" borderId="38" xfId="5" applyNumberFormat="1" applyFont="1" applyBorder="1" applyAlignment="1">
      <alignment horizontal="center"/>
    </xf>
    <xf numFmtId="166" fontId="9" fillId="0" borderId="39" xfId="5" applyNumberFormat="1" applyFont="1" applyBorder="1" applyAlignment="1">
      <alignment horizontal="center"/>
    </xf>
    <xf numFmtId="166" fontId="9" fillId="9" borderId="35" xfId="5" applyNumberFormat="1" applyFont="1" applyFill="1" applyBorder="1" applyAlignment="1">
      <alignment horizontal="center"/>
    </xf>
    <xf numFmtId="9" fontId="25" fillId="7" borderId="40" xfId="6" applyFont="1" applyFill="1" applyBorder="1" applyAlignment="1">
      <alignment horizontal="center"/>
    </xf>
    <xf numFmtId="1" fontId="9" fillId="0" borderId="38" xfId="0" applyNumberFormat="1" applyFont="1" applyBorder="1" applyAlignment="1">
      <alignment horizontal="center"/>
    </xf>
    <xf numFmtId="1" fontId="9" fillId="0" borderId="36" xfId="0" applyNumberFormat="1" applyFont="1" applyBorder="1" applyAlignment="1">
      <alignment horizontal="center"/>
    </xf>
    <xf numFmtId="0" fontId="6" fillId="7" borderId="42" xfId="0" applyFont="1" applyFill="1" applyBorder="1"/>
    <xf numFmtId="166" fontId="8" fillId="7" borderId="42" xfId="0" applyNumberFormat="1" applyFont="1" applyFill="1" applyBorder="1"/>
    <xf numFmtId="9" fontId="30" fillId="7" borderId="43" xfId="6" applyFont="1" applyFill="1" applyBorder="1" applyAlignment="1">
      <alignment horizontal="center"/>
    </xf>
    <xf numFmtId="166" fontId="9" fillId="9" borderId="41" xfId="5" applyNumberFormat="1" applyFont="1" applyFill="1" applyBorder="1" applyAlignment="1">
      <alignment horizontal="center"/>
    </xf>
    <xf numFmtId="1" fontId="9" fillId="7" borderId="38" xfId="0" applyNumberFormat="1" applyFont="1" applyFill="1" applyBorder="1" applyAlignment="1">
      <alignment horizontal="center"/>
    </xf>
    <xf numFmtId="1" fontId="9" fillId="7" borderId="36" xfId="0" applyNumberFormat="1" applyFont="1" applyFill="1" applyBorder="1" applyAlignment="1">
      <alignment horizontal="center"/>
    </xf>
    <xf numFmtId="166" fontId="9" fillId="11" borderId="42" xfId="0" applyNumberFormat="1" applyFont="1" applyFill="1" applyBorder="1"/>
    <xf numFmtId="0" fontId="11" fillId="0" borderId="0" xfId="1" applyBorder="1" applyAlignment="1" applyProtection="1"/>
    <xf numFmtId="0" fontId="10" fillId="0" borderId="17" xfId="0" applyFont="1" applyBorder="1" applyAlignment="1">
      <alignment horizontal="center"/>
    </xf>
    <xf numFmtId="0" fontId="9" fillId="0" borderId="19" xfId="0" applyFont="1" applyBorder="1" applyAlignment="1">
      <alignment horizontal="center" vertical="center" wrapText="1"/>
    </xf>
    <xf numFmtId="0" fontId="9" fillId="9" borderId="17" xfId="0" applyFont="1" applyFill="1" applyBorder="1" applyAlignment="1">
      <alignment horizontal="center"/>
    </xf>
    <xf numFmtId="0" fontId="9" fillId="0" borderId="24" xfId="0" applyFont="1" applyBorder="1" applyAlignment="1">
      <alignment horizontal="center"/>
    </xf>
    <xf numFmtId="0" fontId="9" fillId="0" borderId="22" xfId="0" applyFont="1" applyBorder="1" applyAlignment="1">
      <alignment horizontal="center"/>
    </xf>
    <xf numFmtId="167" fontId="10" fillId="0" borderId="1" xfId="5" applyNumberFormat="1" applyFont="1" applyBorder="1"/>
    <xf numFmtId="0" fontId="5" fillId="0" borderId="0" xfId="0" applyFont="1" applyBorder="1"/>
    <xf numFmtId="164" fontId="9" fillId="0" borderId="0" xfId="0" applyNumberFormat="1" applyFont="1" applyBorder="1"/>
    <xf numFmtId="164" fontId="10" fillId="0" borderId="0" xfId="0" applyNumberFormat="1" applyFont="1" applyBorder="1"/>
    <xf numFmtId="167" fontId="10" fillId="0" borderId="0" xfId="5" applyNumberFormat="1" applyFont="1" applyBorder="1"/>
    <xf numFmtId="167" fontId="10" fillId="7" borderId="1" xfId="5" applyNumberFormat="1" applyFont="1" applyFill="1" applyBorder="1"/>
    <xf numFmtId="164" fontId="10" fillId="7" borderId="1" xfId="0" applyNumberFormat="1" applyFont="1" applyFill="1" applyBorder="1"/>
    <xf numFmtId="164" fontId="10" fillId="0" borderId="0" xfId="0" applyNumberFormat="1" applyFont="1"/>
    <xf numFmtId="0" fontId="12" fillId="0" borderId="0" xfId="0" applyFont="1" applyAlignment="1">
      <alignment horizontal="left"/>
    </xf>
    <xf numFmtId="0" fontId="6" fillId="2" borderId="0" xfId="1" applyFont="1" applyFill="1" applyAlignment="1" applyProtection="1">
      <alignment horizontal="left"/>
    </xf>
    <xf numFmtId="0" fontId="6" fillId="4" borderId="0" xfId="1" applyFont="1" applyFill="1" applyAlignment="1" applyProtection="1">
      <alignment horizontal="left"/>
    </xf>
    <xf numFmtId="0" fontId="19" fillId="0" borderId="44" xfId="0" applyFont="1" applyBorder="1"/>
    <xf numFmtId="2" fontId="10" fillId="0" borderId="46" xfId="0" applyNumberFormat="1" applyFont="1" applyBorder="1" applyAlignment="1">
      <alignment horizontal="center"/>
    </xf>
    <xf numFmtId="2" fontId="10" fillId="0" borderId="47" xfId="0" applyNumberFormat="1" applyFont="1" applyBorder="1" applyAlignment="1">
      <alignment horizontal="center"/>
    </xf>
    <xf numFmtId="2" fontId="6" fillId="7" borderId="45" xfId="0" applyNumberFormat="1" applyFont="1" applyFill="1" applyBorder="1" applyAlignment="1">
      <alignment horizontal="center"/>
    </xf>
    <xf numFmtId="164" fontId="10" fillId="0" borderId="46" xfId="0" applyNumberFormat="1" applyFont="1" applyBorder="1" applyAlignment="1">
      <alignment horizontal="center"/>
    </xf>
    <xf numFmtId="164" fontId="10" fillId="0" borderId="47" xfId="0" applyNumberFormat="1" applyFont="1" applyBorder="1" applyAlignment="1">
      <alignment horizontal="center"/>
    </xf>
    <xf numFmtId="164" fontId="6" fillId="7" borderId="45" xfId="0" applyNumberFormat="1" applyFont="1" applyFill="1" applyBorder="1" applyAlignment="1">
      <alignment horizontal="center"/>
    </xf>
    <xf numFmtId="0" fontId="19" fillId="12" borderId="0" xfId="0" applyFont="1" applyFill="1"/>
    <xf numFmtId="0" fontId="0" fillId="12" borderId="0" xfId="0" applyFill="1"/>
    <xf numFmtId="0" fontId="0" fillId="12" borderId="0" xfId="0" applyFill="1" applyBorder="1" applyAlignment="1"/>
    <xf numFmtId="0" fontId="6" fillId="8" borderId="0" xfId="0" applyFont="1" applyFill="1"/>
    <xf numFmtId="0" fontId="8" fillId="8" borderId="0" xfId="0" applyFont="1" applyFill="1"/>
    <xf numFmtId="0" fontId="16" fillId="0" borderId="0" xfId="0" applyFont="1" applyAlignment="1">
      <alignment horizontal="left"/>
    </xf>
    <xf numFmtId="0" fontId="8" fillId="2" borderId="0" xfId="0" applyFont="1" applyFill="1"/>
    <xf numFmtId="0" fontId="31" fillId="0" borderId="0" xfId="1" applyFont="1" applyAlignment="1" applyProtection="1">
      <alignment horizontal="left"/>
    </xf>
    <xf numFmtId="0" fontId="8" fillId="0" borderId="0" xfId="0" applyFont="1"/>
    <xf numFmtId="0" fontId="8" fillId="4" borderId="0" xfId="0" applyFont="1" applyFill="1"/>
    <xf numFmtId="0" fontId="6" fillId="5" borderId="0" xfId="0" applyFont="1" applyFill="1" applyAlignment="1">
      <alignment horizontal="left"/>
    </xf>
    <xf numFmtId="0" fontId="8" fillId="5" borderId="0" xfId="0" applyFont="1" applyFill="1"/>
    <xf numFmtId="0" fontId="31" fillId="0" borderId="8" xfId="1" quotePrefix="1" applyFont="1" applyBorder="1" applyAlignment="1" applyProtection="1">
      <alignment horizontal="left"/>
    </xf>
    <xf numFmtId="0" fontId="16" fillId="0" borderId="0" xfId="0" applyFont="1" applyBorder="1"/>
    <xf numFmtId="0" fontId="6" fillId="10" borderId="0" xfId="0" applyFont="1" applyFill="1" applyAlignment="1">
      <alignment horizontal="left"/>
    </xf>
    <xf numFmtId="0" fontId="8" fillId="10" borderId="0" xfId="0" applyFont="1" applyFill="1"/>
    <xf numFmtId="0" fontId="12" fillId="0" borderId="0" xfId="0" applyFont="1" applyAlignment="1">
      <alignment vertical="top" wrapText="1"/>
    </xf>
    <xf numFmtId="0" fontId="19" fillId="0" borderId="0" xfId="0" applyFont="1" applyFill="1" applyAlignment="1">
      <alignment wrapText="1"/>
    </xf>
    <xf numFmtId="0" fontId="31" fillId="7" borderId="1" xfId="1" applyFont="1" applyFill="1" applyBorder="1" applyAlignment="1" applyProtection="1">
      <alignment horizontal="left"/>
    </xf>
    <xf numFmtId="0" fontId="8" fillId="7" borderId="1" xfId="0" applyFont="1" applyFill="1" applyBorder="1"/>
    <xf numFmtId="0" fontId="31" fillId="7" borderId="1" xfId="1" quotePrefix="1" applyFont="1" applyFill="1" applyBorder="1" applyAlignment="1" applyProtection="1">
      <alignment horizontal="left"/>
    </xf>
    <xf numFmtId="0" fontId="16" fillId="12" borderId="0" xfId="0" applyFont="1" applyFill="1"/>
    <xf numFmtId="0" fontId="32" fillId="12" borderId="0" xfId="0" applyFont="1" applyFill="1" applyAlignment="1">
      <alignment vertical="center"/>
    </xf>
    <xf numFmtId="0" fontId="12" fillId="12" borderId="0" xfId="0" applyFont="1" applyFill="1"/>
    <xf numFmtId="0" fontId="33" fillId="12" borderId="0" xfId="0" applyFont="1" applyFill="1" applyAlignment="1">
      <alignment vertical="center"/>
    </xf>
    <xf numFmtId="0" fontId="10" fillId="0" borderId="0" xfId="0" applyFont="1" applyAlignment="1">
      <alignment horizontal="center"/>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0" fillId="0" borderId="0" xfId="0" applyAlignment="1">
      <alignment horizontal="center"/>
    </xf>
    <xf numFmtId="0" fontId="12" fillId="0" borderId="0" xfId="0" applyFont="1" applyFill="1" applyAlignment="1">
      <alignment wrapText="1"/>
    </xf>
    <xf numFmtId="0" fontId="6" fillId="0" borderId="0" xfId="0" applyFont="1" applyAlignment="1">
      <alignment horizontal="center" vertical="center"/>
    </xf>
    <xf numFmtId="0" fontId="19" fillId="0" borderId="0" xfId="0" applyFont="1" applyFill="1" applyAlignment="1">
      <alignment wrapText="1"/>
    </xf>
    <xf numFmtId="0" fontId="0" fillId="0" borderId="0" xfId="0" applyAlignment="1">
      <alignment wrapText="1"/>
    </xf>
    <xf numFmtId="0" fontId="6" fillId="0" borderId="0" xfId="0" applyFont="1" applyBorder="1" applyAlignment="1">
      <alignment horizontal="center" vertical="center"/>
    </xf>
    <xf numFmtId="0" fontId="10" fillId="0" borderId="0" xfId="0" applyFont="1" applyAlignment="1">
      <alignment horizontal="center" vertical="center"/>
    </xf>
    <xf numFmtId="0" fontId="6" fillId="0" borderId="45"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 xfId="0" applyFont="1" applyBorder="1" applyAlignment="1">
      <alignment horizontal="center" vertical="center"/>
    </xf>
    <xf numFmtId="0" fontId="0" fillId="0" borderId="4" xfId="0"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18" xfId="0" applyFont="1" applyBorder="1" applyAlignment="1">
      <alignment horizontal="center" vertical="center"/>
    </xf>
    <xf numFmtId="0" fontId="26" fillId="0" borderId="0" xfId="0" applyFont="1" applyAlignment="1">
      <alignment horizontal="center" vertical="center"/>
    </xf>
    <xf numFmtId="0" fontId="0" fillId="0" borderId="20" xfId="0" applyBorder="1" applyAlignment="1">
      <alignment horizontal="center" vertical="center"/>
    </xf>
    <xf numFmtId="0" fontId="34" fillId="0" borderId="0" xfId="0" applyFont="1" applyAlignment="1">
      <alignment vertical="center" wrapText="1"/>
    </xf>
    <xf numFmtId="0" fontId="35" fillId="0" borderId="0" xfId="0" applyFont="1" applyAlignment="1">
      <alignment vertical="center" wrapText="1"/>
    </xf>
  </cellXfs>
  <cellStyles count="7">
    <cellStyle name="0,0_x000d__x000a_NA_x000d__x000a_" xfId="2" xr:uid="{00000000-0005-0000-0000-000000000000}"/>
    <cellStyle name="Comma" xfId="5" builtinId="3"/>
    <cellStyle name="Comma 2" xfId="3" xr:uid="{00000000-0005-0000-0000-000001000000}"/>
    <cellStyle name="Followed Hyperlink" xfId="4" builtinId="9" customBuiltin="1"/>
    <cellStyle name="Hyperlink" xfId="1" builtinId="8" customBuiltin="1"/>
    <cellStyle name="Normal" xfId="0" builtinId="0"/>
    <cellStyle name="Percent" xfId="6" builtinId="5"/>
  </cellStyles>
  <dxfs count="0"/>
  <tableStyles count="0" defaultTableStyle="TableStyleMedium2" defaultPivotStyle="PivotStyleMedium9"/>
  <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104776</xdr:rowOff>
    </xdr:from>
    <xdr:to>
      <xdr:col>2</xdr:col>
      <xdr:colOff>59531</xdr:colOff>
      <xdr:row>4</xdr:row>
      <xdr:rowOff>728472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04776"/>
          <a:ext cx="1157287" cy="14809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hnheart.org/cvd-statistics/cvd-statistics-2017.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tatswales.gov.wales/Catalogue/Health-and-Social-Care/Health-Finance/NHS-Programme-Budg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hnheart.org/cvd-statistics/cvd-statistics-201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R24"/>
  <sheetViews>
    <sheetView showGridLines="0" tabSelected="1" zoomScale="80" zoomScaleNormal="80" workbookViewId="0">
      <selection activeCell="U9" sqref="U9"/>
    </sheetView>
  </sheetViews>
  <sheetFormatPr defaultColWidth="9.140625" defaultRowHeight="16.5" x14ac:dyDescent="0.3"/>
  <cols>
    <col min="1" max="1" width="8.140625" style="24" customWidth="1"/>
    <col min="2" max="12" width="9.140625" style="24"/>
    <col min="13" max="13" width="5" style="24" customWidth="1"/>
    <col min="14" max="14" width="9.140625" style="24"/>
    <col min="15" max="15" width="13.5703125" style="24" customWidth="1"/>
    <col min="16" max="16384" width="9.140625" style="24"/>
  </cols>
  <sheetData>
    <row r="2" spans="1:18" x14ac:dyDescent="0.3">
      <c r="B2" s="25"/>
      <c r="C2" s="25"/>
      <c r="D2" s="190"/>
      <c r="E2" s="196" t="s">
        <v>148</v>
      </c>
      <c r="F2" s="195"/>
      <c r="G2" s="195"/>
      <c r="H2" s="195"/>
      <c r="I2" s="195"/>
      <c r="J2" s="195"/>
      <c r="K2" s="197"/>
      <c r="L2" s="197"/>
      <c r="M2" s="195"/>
      <c r="N2" s="30"/>
    </row>
    <row r="3" spans="1:18" x14ac:dyDescent="0.3">
      <c r="B3" s="25"/>
      <c r="C3" s="25"/>
      <c r="D3" s="29"/>
      <c r="E3" s="196" t="s">
        <v>149</v>
      </c>
      <c r="F3" s="195"/>
      <c r="G3" s="195"/>
      <c r="H3" s="195"/>
      <c r="I3" s="195"/>
      <c r="J3" s="195"/>
      <c r="K3" s="197"/>
      <c r="L3" s="197"/>
      <c r="M3" s="195"/>
      <c r="N3" s="92"/>
    </row>
    <row r="4" spans="1:18" x14ac:dyDescent="0.3">
      <c r="B4" s="25"/>
      <c r="C4" s="25"/>
      <c r="D4" s="29"/>
      <c r="E4" s="196" t="s">
        <v>150</v>
      </c>
      <c r="F4" s="198"/>
      <c r="G4" s="198"/>
      <c r="H4" s="198"/>
      <c r="I4" s="195"/>
      <c r="J4" s="195"/>
      <c r="K4" s="197"/>
      <c r="L4" s="197"/>
      <c r="M4" s="195"/>
      <c r="N4" s="92"/>
    </row>
    <row r="5" spans="1:18" ht="72" customHeight="1" x14ac:dyDescent="0.3">
      <c r="B5" s="25"/>
      <c r="C5" s="25"/>
      <c r="D5" s="29"/>
      <c r="E5" s="225" t="s">
        <v>155</v>
      </c>
      <c r="F5" s="226"/>
      <c r="G5" s="226"/>
      <c r="H5" s="226"/>
      <c r="I5" s="226"/>
      <c r="J5" s="226"/>
      <c r="K5" s="226"/>
      <c r="L5" s="226"/>
      <c r="M5" s="226"/>
      <c r="N5" s="92"/>
    </row>
    <row r="6" spans="1:18" s="3" customFormat="1" ht="18" x14ac:dyDescent="0.35">
      <c r="A6" s="1" t="s">
        <v>133</v>
      </c>
      <c r="B6" s="1"/>
      <c r="C6" s="1"/>
      <c r="D6" s="1"/>
      <c r="E6" s="1"/>
      <c r="F6" s="1"/>
      <c r="G6" s="1"/>
      <c r="H6" s="1"/>
      <c r="I6" s="1"/>
      <c r="J6" s="1"/>
      <c r="K6" s="1"/>
      <c r="L6" s="1"/>
      <c r="M6" s="1"/>
      <c r="N6" s="1"/>
      <c r="O6" s="1"/>
    </row>
    <row r="7" spans="1:18" s="3" customFormat="1" ht="18" x14ac:dyDescent="0.35">
      <c r="A7" s="31" t="s">
        <v>76</v>
      </c>
      <c r="B7" s="31"/>
      <c r="C7" s="31"/>
      <c r="D7" s="31"/>
      <c r="E7" s="31"/>
      <c r="F7" s="31"/>
      <c r="G7" s="31"/>
      <c r="H7" s="31"/>
      <c r="I7" s="31"/>
      <c r="J7" s="31"/>
      <c r="K7" s="31"/>
      <c r="L7" s="31"/>
      <c r="M7" s="31"/>
      <c r="N7" s="31"/>
      <c r="O7" s="31"/>
    </row>
    <row r="8" spans="1:18" x14ac:dyDescent="0.3">
      <c r="A8" s="94"/>
    </row>
    <row r="9" spans="1:18" s="13" customFormat="1" ht="15" x14ac:dyDescent="0.3">
      <c r="A9" s="177" t="s">
        <v>73</v>
      </c>
      <c r="B9" s="178"/>
      <c r="C9" s="178"/>
      <c r="D9" s="178"/>
      <c r="E9" s="178"/>
      <c r="F9" s="178"/>
      <c r="G9" s="178"/>
      <c r="H9" s="178"/>
      <c r="I9" s="178"/>
      <c r="J9" s="178"/>
      <c r="K9" s="178"/>
      <c r="L9" s="178"/>
      <c r="M9" s="178"/>
      <c r="N9" s="178"/>
      <c r="O9" s="178"/>
    </row>
    <row r="10" spans="1:18" s="13" customFormat="1" ht="15" x14ac:dyDescent="0.3">
      <c r="A10" s="192">
        <v>4.0999999999999996</v>
      </c>
      <c r="B10" s="193" t="s">
        <v>70</v>
      </c>
      <c r="C10" s="193"/>
      <c r="D10" s="193"/>
      <c r="E10" s="193"/>
      <c r="F10" s="193"/>
      <c r="G10" s="193"/>
      <c r="H10" s="193"/>
      <c r="I10" s="193"/>
      <c r="J10" s="193"/>
      <c r="K10" s="193"/>
      <c r="L10" s="193"/>
      <c r="M10" s="193"/>
      <c r="N10" s="193"/>
      <c r="O10" s="193"/>
    </row>
    <row r="11" spans="1:18" x14ac:dyDescent="0.3">
      <c r="A11" s="179"/>
      <c r="B11" s="38"/>
      <c r="C11" s="38"/>
      <c r="D11" s="38"/>
      <c r="E11" s="38"/>
      <c r="F11" s="38"/>
      <c r="G11" s="38"/>
      <c r="H11" s="38"/>
      <c r="I11" s="38"/>
      <c r="J11" s="38"/>
      <c r="K11" s="38"/>
      <c r="L11" s="38"/>
      <c r="M11" s="38"/>
      <c r="N11" s="38"/>
      <c r="O11" s="38"/>
    </row>
    <row r="12" spans="1:18" s="13" customFormat="1" ht="15" x14ac:dyDescent="0.3">
      <c r="A12" s="165" t="s">
        <v>21</v>
      </c>
      <c r="B12" s="180"/>
      <c r="C12" s="180"/>
      <c r="D12" s="180"/>
      <c r="E12" s="180"/>
      <c r="F12" s="180"/>
      <c r="G12" s="180"/>
      <c r="H12" s="180"/>
      <c r="I12" s="180"/>
      <c r="J12" s="180"/>
      <c r="K12" s="180"/>
      <c r="L12" s="180"/>
      <c r="M12" s="180"/>
      <c r="N12" s="180"/>
      <c r="O12" s="180"/>
      <c r="P12" s="33"/>
      <c r="Q12" s="33"/>
      <c r="R12" s="33"/>
    </row>
    <row r="13" spans="1:18" s="13" customFormat="1" ht="15" x14ac:dyDescent="0.3">
      <c r="A13" s="192">
        <v>4.2</v>
      </c>
      <c r="B13" s="193" t="s">
        <v>146</v>
      </c>
      <c r="C13" s="193"/>
      <c r="D13" s="193"/>
      <c r="E13" s="193"/>
      <c r="F13" s="193"/>
      <c r="G13" s="193"/>
      <c r="H13" s="193"/>
      <c r="I13" s="193"/>
      <c r="J13" s="193"/>
      <c r="K13" s="193"/>
      <c r="L13" s="193"/>
      <c r="M13" s="193"/>
      <c r="N13" s="193"/>
      <c r="O13" s="193"/>
    </row>
    <row r="14" spans="1:18" s="13" customFormat="1" ht="15" x14ac:dyDescent="0.3">
      <c r="A14" s="181"/>
      <c r="B14" s="182"/>
      <c r="C14" s="182"/>
      <c r="D14" s="182"/>
      <c r="E14" s="182"/>
      <c r="F14" s="182"/>
      <c r="G14" s="182"/>
      <c r="H14" s="182"/>
      <c r="I14" s="182"/>
      <c r="J14" s="182"/>
      <c r="K14" s="182"/>
      <c r="L14" s="182"/>
      <c r="M14" s="182"/>
      <c r="N14" s="182"/>
      <c r="O14" s="182"/>
    </row>
    <row r="15" spans="1:18" s="13" customFormat="1" ht="15" x14ac:dyDescent="0.3">
      <c r="A15" s="166" t="s">
        <v>22</v>
      </c>
      <c r="B15" s="183"/>
      <c r="C15" s="183"/>
      <c r="D15" s="183"/>
      <c r="E15" s="183"/>
      <c r="F15" s="183"/>
      <c r="G15" s="183"/>
      <c r="H15" s="183"/>
      <c r="I15" s="183"/>
      <c r="J15" s="183"/>
      <c r="K15" s="183"/>
      <c r="L15" s="183"/>
      <c r="M15" s="183"/>
      <c r="N15" s="183"/>
      <c r="O15" s="183"/>
      <c r="P15" s="33"/>
      <c r="Q15" s="33"/>
      <c r="R15" s="33"/>
    </row>
    <row r="16" spans="1:18" s="13" customFormat="1" ht="15" x14ac:dyDescent="0.3">
      <c r="A16" s="194" t="s">
        <v>134</v>
      </c>
      <c r="B16" s="193" t="s">
        <v>71</v>
      </c>
      <c r="C16" s="193"/>
      <c r="D16" s="193"/>
      <c r="E16" s="193"/>
      <c r="F16" s="193"/>
      <c r="G16" s="193"/>
      <c r="H16" s="193"/>
      <c r="I16" s="193"/>
      <c r="J16" s="193"/>
      <c r="K16" s="193"/>
      <c r="L16" s="193"/>
      <c r="M16" s="193"/>
      <c r="N16" s="193"/>
      <c r="O16" s="193"/>
    </row>
    <row r="17" spans="1:15" s="13" customFormat="1" ht="15" x14ac:dyDescent="0.3">
      <c r="A17" s="181"/>
      <c r="B17" s="182"/>
      <c r="C17" s="182"/>
      <c r="D17" s="182"/>
      <c r="E17" s="182"/>
      <c r="F17" s="182"/>
      <c r="G17" s="182"/>
      <c r="H17" s="182"/>
      <c r="I17" s="182"/>
      <c r="J17" s="182"/>
      <c r="K17" s="182"/>
      <c r="L17" s="182"/>
      <c r="M17" s="182"/>
      <c r="N17" s="182"/>
      <c r="O17" s="182"/>
    </row>
    <row r="18" spans="1:15" s="13" customFormat="1" ht="15" x14ac:dyDescent="0.3">
      <c r="A18" s="184" t="s">
        <v>34</v>
      </c>
      <c r="B18" s="185"/>
      <c r="C18" s="185"/>
      <c r="D18" s="185"/>
      <c r="E18" s="185"/>
      <c r="F18" s="185"/>
      <c r="G18" s="185"/>
      <c r="H18" s="185"/>
      <c r="I18" s="185"/>
      <c r="J18" s="185"/>
      <c r="K18" s="185"/>
      <c r="L18" s="185"/>
      <c r="M18" s="185"/>
      <c r="N18" s="185"/>
      <c r="O18" s="185"/>
    </row>
    <row r="19" spans="1:15" s="13" customFormat="1" ht="15" x14ac:dyDescent="0.3">
      <c r="A19" s="194" t="s">
        <v>135</v>
      </c>
      <c r="B19" s="193" t="s">
        <v>72</v>
      </c>
      <c r="C19" s="193"/>
      <c r="D19" s="193"/>
      <c r="E19" s="193"/>
      <c r="F19" s="193"/>
      <c r="G19" s="193"/>
      <c r="H19" s="193"/>
      <c r="I19" s="193"/>
      <c r="J19" s="193"/>
      <c r="K19" s="193"/>
      <c r="L19" s="193"/>
      <c r="M19" s="193"/>
      <c r="N19" s="193"/>
      <c r="O19" s="193"/>
    </row>
    <row r="20" spans="1:15" s="93" customFormat="1" x14ac:dyDescent="0.3">
      <c r="A20" s="186"/>
      <c r="B20" s="187"/>
      <c r="C20" s="187"/>
      <c r="D20" s="187"/>
      <c r="E20" s="187"/>
      <c r="F20" s="187"/>
      <c r="G20" s="187"/>
      <c r="H20" s="187"/>
      <c r="I20" s="187"/>
      <c r="J20" s="187"/>
      <c r="K20" s="187"/>
      <c r="L20" s="187"/>
      <c r="M20" s="187"/>
      <c r="N20" s="187"/>
      <c r="O20" s="187"/>
    </row>
    <row r="21" spans="1:15" x14ac:dyDescent="0.3">
      <c r="A21" s="188" t="s">
        <v>75</v>
      </c>
      <c r="B21" s="189"/>
      <c r="C21" s="189"/>
      <c r="D21" s="189"/>
      <c r="E21" s="189"/>
      <c r="F21" s="189"/>
      <c r="G21" s="189"/>
      <c r="H21" s="189"/>
      <c r="I21" s="189"/>
      <c r="J21" s="189"/>
      <c r="K21" s="189"/>
      <c r="L21" s="189"/>
      <c r="M21" s="189"/>
      <c r="N21" s="189"/>
      <c r="O21" s="189"/>
    </row>
    <row r="22" spans="1:15" x14ac:dyDescent="0.3">
      <c r="A22" s="194" t="s">
        <v>136</v>
      </c>
      <c r="B22" s="193" t="s">
        <v>123</v>
      </c>
      <c r="C22" s="193"/>
      <c r="D22" s="193"/>
      <c r="E22" s="193"/>
      <c r="F22" s="193"/>
      <c r="G22" s="193"/>
      <c r="H22" s="193"/>
      <c r="I22" s="193"/>
      <c r="J22" s="193"/>
      <c r="K22" s="193"/>
      <c r="L22" s="193"/>
      <c r="M22" s="193"/>
      <c r="N22" s="193"/>
      <c r="O22" s="193"/>
    </row>
    <row r="23" spans="1:15" x14ac:dyDescent="0.3">
      <c r="A23" s="164"/>
    </row>
    <row r="24" spans="1:15" x14ac:dyDescent="0.3">
      <c r="A24" s="164"/>
    </row>
  </sheetData>
  <mergeCells count="1">
    <mergeCell ref="E5:M5"/>
  </mergeCells>
  <hyperlinks>
    <hyperlink ref="A10" location="'4.1'!A1" display="Section 4.1" xr:uid="{00000000-0004-0000-0000-000000000000}"/>
    <hyperlink ref="A13" location="'4.2'!A1" display="'4.2'!A1" xr:uid="{00000000-0004-0000-0000-000002000000}"/>
    <hyperlink ref="A19" location="'4.4'!A1" display="4.4" xr:uid="{00000000-0004-0000-0000-000003000000}"/>
    <hyperlink ref="A16" location="'4.3'!A1" display="4.3" xr:uid="{00000000-0004-0000-0000-000004000000}"/>
    <hyperlink ref="A22" location="'4.5'!A1" display="4.5" xr:uid="{134C4E58-68C0-43CB-9719-CB810730571F}"/>
  </hyperlinks>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9"/>
    <pageSetUpPr fitToPage="1"/>
  </sheetPr>
  <dimension ref="A1:N16"/>
  <sheetViews>
    <sheetView showGridLines="0" workbookViewId="0">
      <selection activeCell="H20" sqref="H20"/>
    </sheetView>
  </sheetViews>
  <sheetFormatPr defaultColWidth="9.140625" defaultRowHeight="16.5" x14ac:dyDescent="0.3"/>
  <cols>
    <col min="1" max="1" width="8.28515625" style="24" customWidth="1"/>
    <col min="2" max="2" width="12.140625" style="24" bestFit="1" customWidth="1"/>
    <col min="3" max="3" width="15.140625" style="24" bestFit="1" customWidth="1"/>
    <col min="4" max="4" width="8.42578125" style="24" bestFit="1" customWidth="1"/>
    <col min="5" max="5" width="13.5703125" style="24" bestFit="1" customWidth="1"/>
    <col min="6" max="6" width="12" style="24" bestFit="1" customWidth="1"/>
    <col min="7" max="7" width="14.28515625" style="24" customWidth="1"/>
    <col min="8" max="8" width="9.85546875" style="24" bestFit="1" customWidth="1"/>
    <col min="9" max="9" width="5.7109375" style="24" customWidth="1"/>
    <col min="10" max="10" width="9.140625" style="24"/>
    <col min="11" max="11" width="19.28515625" style="24" customWidth="1"/>
    <col min="12" max="12" width="18.7109375" style="24" customWidth="1"/>
    <col min="13" max="13" width="14.28515625" style="24" customWidth="1"/>
    <col min="14" max="14" width="14.7109375" style="24" customWidth="1"/>
    <col min="15" max="16384" width="9.140625" style="24"/>
  </cols>
  <sheetData>
    <row r="1" spans="1:14" s="3" customFormat="1" ht="18" x14ac:dyDescent="0.35">
      <c r="A1" s="1" t="s">
        <v>69</v>
      </c>
      <c r="B1" s="2"/>
      <c r="C1" s="2"/>
      <c r="D1" s="2"/>
      <c r="E1" s="2"/>
      <c r="F1" s="2"/>
      <c r="G1" s="2"/>
      <c r="H1" s="1"/>
      <c r="I1" s="2"/>
      <c r="J1" s="2"/>
      <c r="K1" s="2"/>
      <c r="L1" s="2"/>
      <c r="M1" s="2"/>
      <c r="N1" s="1"/>
    </row>
    <row r="2" spans="1:14" x14ac:dyDescent="0.3">
      <c r="A2" s="79" t="s">
        <v>66</v>
      </c>
    </row>
    <row r="4" spans="1:14" s="13" customFormat="1" ht="33" customHeight="1" x14ac:dyDescent="0.3">
      <c r="A4" s="200" t="s">
        <v>130</v>
      </c>
      <c r="B4" s="201"/>
      <c r="C4" s="201"/>
      <c r="D4" s="201"/>
      <c r="E4" s="201"/>
      <c r="F4" s="201"/>
      <c r="G4" s="201"/>
      <c r="H4" s="201"/>
      <c r="I4" s="201"/>
      <c r="J4" s="201"/>
      <c r="K4" s="201"/>
      <c r="L4" s="201"/>
      <c r="M4" s="201"/>
      <c r="N4" s="202"/>
    </row>
    <row r="5" spans="1:14" s="13" customFormat="1" ht="45" customHeight="1" x14ac:dyDescent="0.3">
      <c r="A5" s="203" t="s">
        <v>68</v>
      </c>
      <c r="B5" s="204"/>
      <c r="C5" s="204"/>
      <c r="D5" s="204"/>
      <c r="E5" s="204"/>
      <c r="F5" s="204"/>
      <c r="G5" s="204"/>
      <c r="H5" s="204"/>
      <c r="I5" s="204"/>
      <c r="J5" s="204"/>
      <c r="K5" s="204"/>
      <c r="L5" s="204"/>
      <c r="M5" s="204"/>
      <c r="N5" s="205"/>
    </row>
    <row r="6" spans="1:14" s="13" customFormat="1" ht="45" customHeight="1" x14ac:dyDescent="0.3">
      <c r="A6" s="206" t="s">
        <v>131</v>
      </c>
      <c r="B6" s="207"/>
      <c r="C6" s="207"/>
      <c r="D6" s="207"/>
      <c r="E6" s="207"/>
      <c r="F6" s="207"/>
      <c r="G6" s="207"/>
      <c r="H6" s="207"/>
      <c r="I6" s="207"/>
      <c r="J6" s="207"/>
      <c r="K6" s="207"/>
      <c r="L6" s="207"/>
      <c r="M6" s="207"/>
      <c r="N6" s="208"/>
    </row>
    <row r="8" spans="1:14" s="75" customFormat="1" ht="15.75" x14ac:dyDescent="0.3">
      <c r="A8" s="199" t="s">
        <v>49</v>
      </c>
      <c r="B8" s="209"/>
      <c r="C8" s="209"/>
      <c r="D8" s="209"/>
      <c r="E8" s="209"/>
      <c r="F8" s="209"/>
      <c r="G8" s="209"/>
      <c r="H8" s="151" t="s">
        <v>124</v>
      </c>
      <c r="J8" s="199" t="s">
        <v>57</v>
      </c>
      <c r="K8" s="199"/>
      <c r="L8" s="199"/>
      <c r="M8" s="199"/>
    </row>
    <row r="9" spans="1:14" s="42" customFormat="1" ht="30" x14ac:dyDescent="0.25">
      <c r="A9" s="62"/>
      <c r="B9" s="63" t="s">
        <v>50</v>
      </c>
      <c r="C9" s="63" t="s">
        <v>51</v>
      </c>
      <c r="D9" s="63" t="s">
        <v>52</v>
      </c>
      <c r="E9" s="63" t="s">
        <v>53</v>
      </c>
      <c r="F9" s="63" t="s">
        <v>54</v>
      </c>
      <c r="G9" s="64" t="s">
        <v>55</v>
      </c>
      <c r="H9" s="152" t="s">
        <v>61</v>
      </c>
      <c r="J9" s="62"/>
      <c r="K9" s="63" t="s">
        <v>58</v>
      </c>
      <c r="L9" s="63" t="s">
        <v>59</v>
      </c>
      <c r="M9" s="63" t="s">
        <v>60</v>
      </c>
    </row>
    <row r="10" spans="1:14" s="13" customFormat="1" ht="15" x14ac:dyDescent="0.3">
      <c r="A10" s="76" t="s">
        <v>56</v>
      </c>
      <c r="B10" s="85">
        <v>1638492</v>
      </c>
      <c r="C10" s="85">
        <v>1073695</v>
      </c>
      <c r="D10" s="85">
        <v>398661</v>
      </c>
      <c r="E10" s="85">
        <v>6505414</v>
      </c>
      <c r="F10" s="85">
        <v>2732144</v>
      </c>
      <c r="G10" s="86">
        <v>12348406</v>
      </c>
      <c r="H10" s="153">
        <v>190</v>
      </c>
      <c r="J10" s="77" t="s">
        <v>56</v>
      </c>
      <c r="K10" s="91">
        <v>6203014</v>
      </c>
      <c r="L10" s="91">
        <v>2548365</v>
      </c>
      <c r="M10" s="91">
        <v>5566934</v>
      </c>
    </row>
    <row r="11" spans="1:14" s="13" customFormat="1" ht="15" x14ac:dyDescent="0.3">
      <c r="A11" s="78" t="s">
        <v>7</v>
      </c>
      <c r="B11" s="87">
        <v>149694</v>
      </c>
      <c r="C11" s="87">
        <v>299002</v>
      </c>
      <c r="D11" s="87">
        <v>102413</v>
      </c>
      <c r="E11" s="87">
        <v>1236089</v>
      </c>
      <c r="F11" s="87">
        <v>379036</v>
      </c>
      <c r="G11" s="88">
        <v>2166234</v>
      </c>
      <c r="H11" s="154">
        <v>33</v>
      </c>
      <c r="J11" s="78" t="s">
        <v>7</v>
      </c>
      <c r="K11" s="87">
        <v>3364345</v>
      </c>
      <c r="L11" s="87">
        <v>958817</v>
      </c>
      <c r="M11" s="87">
        <v>2566012</v>
      </c>
    </row>
    <row r="12" spans="1:14" s="13" customFormat="1" ht="15" x14ac:dyDescent="0.3">
      <c r="A12" s="32" t="s">
        <v>1</v>
      </c>
      <c r="B12" s="89">
        <v>51448</v>
      </c>
      <c r="C12" s="89">
        <v>299002</v>
      </c>
      <c r="D12" s="89">
        <v>68554</v>
      </c>
      <c r="E12" s="89">
        <v>2091942</v>
      </c>
      <c r="F12" s="89">
        <v>141429</v>
      </c>
      <c r="G12" s="90">
        <v>2652375</v>
      </c>
      <c r="H12" s="155">
        <v>41</v>
      </c>
      <c r="J12" s="32" t="s">
        <v>1</v>
      </c>
      <c r="K12" s="89">
        <v>1040896</v>
      </c>
      <c r="L12" s="89">
        <v>331719</v>
      </c>
      <c r="M12" s="89">
        <v>1945108</v>
      </c>
    </row>
    <row r="14" spans="1:14" s="81" customFormat="1" ht="15" x14ac:dyDescent="0.35">
      <c r="A14" s="82" t="s">
        <v>5</v>
      </c>
    </row>
    <row r="15" spans="1:14" s="81" customFormat="1" x14ac:dyDescent="0.35">
      <c r="A15" s="83" t="s">
        <v>62</v>
      </c>
      <c r="G15" s="174" t="s">
        <v>137</v>
      </c>
      <c r="H15" s="175"/>
      <c r="I15" s="176"/>
      <c r="J15" s="174"/>
      <c r="K15" s="174"/>
    </row>
    <row r="16" spans="1:14" s="81" customFormat="1" ht="15" x14ac:dyDescent="0.35">
      <c r="A16" s="84" t="s">
        <v>63</v>
      </c>
    </row>
  </sheetData>
  <mergeCells count="5">
    <mergeCell ref="J8:M8"/>
    <mergeCell ref="A4:N4"/>
    <mergeCell ref="A5:N5"/>
    <mergeCell ref="A6:N6"/>
    <mergeCell ref="A8:G8"/>
  </mergeCells>
  <hyperlinks>
    <hyperlink ref="A16" r:id="rId1" xr:uid="{00000000-0004-0000-0100-000000000000}"/>
    <hyperlink ref="A2" location="'CHAPTER 4'!A1" display="Back to Table of Contents" xr:uid="{00000000-0004-0000-0100-000001000000}"/>
  </hyperlinks>
  <pageMargins left="0.7" right="0.7" top="0.75" bottom="0.75" header="0.3" footer="0.3"/>
  <pageSetup paperSize="9" scale="75"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4" tint="0.59999389629810485"/>
    <pageSetUpPr fitToPage="1"/>
  </sheetPr>
  <dimension ref="A1:R48"/>
  <sheetViews>
    <sheetView showGridLines="0" workbookViewId="0">
      <selection activeCell="O31" sqref="O31"/>
    </sheetView>
  </sheetViews>
  <sheetFormatPr defaultColWidth="9.140625" defaultRowHeight="16.5" x14ac:dyDescent="0.3"/>
  <cols>
    <col min="1" max="1" width="13" style="24" customWidth="1"/>
    <col min="2" max="2" width="19.42578125" style="24" customWidth="1"/>
    <col min="3" max="3" width="7.5703125" style="24" customWidth="1"/>
    <col min="4" max="4" width="8.5703125" style="24" customWidth="1"/>
    <col min="5" max="5" width="10.5703125" style="24" customWidth="1"/>
    <col min="6" max="6" width="9.7109375" style="24" bestFit="1" customWidth="1"/>
    <col min="7" max="7" width="6.140625" style="24" customWidth="1"/>
    <col min="8" max="8" width="6.28515625" style="24" bestFit="1" customWidth="1"/>
    <col min="9" max="9" width="8" style="24" customWidth="1"/>
    <col min="10" max="10" width="9.85546875" style="24" customWidth="1"/>
    <col min="11" max="11" width="9.42578125" style="24" bestFit="1" customWidth="1"/>
    <col min="12" max="12" width="5.7109375" style="24" customWidth="1"/>
    <col min="13" max="13" width="5.42578125" style="24" bestFit="1" customWidth="1"/>
    <col min="14" max="14" width="7.7109375" style="24" customWidth="1"/>
    <col min="15" max="15" width="10" style="24" bestFit="1" customWidth="1"/>
    <col min="16" max="16" width="9.85546875" style="24" customWidth="1"/>
    <col min="17" max="17" width="9.140625" style="24" customWidth="1"/>
    <col min="18" max="16384" width="9.140625" style="24"/>
  </cols>
  <sheetData>
    <row r="1" spans="1:17" s="3" customFormat="1" ht="18" x14ac:dyDescent="0.35">
      <c r="A1" s="1" t="s">
        <v>141</v>
      </c>
      <c r="B1" s="2"/>
      <c r="C1" s="2"/>
      <c r="D1" s="2"/>
      <c r="E1" s="2"/>
      <c r="F1" s="2"/>
      <c r="G1" s="2"/>
      <c r="H1" s="2"/>
      <c r="I1" s="2"/>
      <c r="J1" s="2"/>
      <c r="K1" s="2"/>
      <c r="L1" s="2"/>
      <c r="M1" s="2"/>
      <c r="N1" s="2"/>
      <c r="O1" s="2"/>
      <c r="P1" s="2"/>
    </row>
    <row r="2" spans="1:17" x14ac:dyDescent="0.3">
      <c r="A2" s="79" t="s">
        <v>66</v>
      </c>
    </row>
    <row r="3" spans="1:17" ht="10.5" customHeight="1" x14ac:dyDescent="0.3">
      <c r="A3" s="79"/>
    </row>
    <row r="4" spans="1:17" s="4" customFormat="1" ht="18" customHeight="1" x14ac:dyDescent="0.25">
      <c r="A4" s="4" t="s">
        <v>139</v>
      </c>
      <c r="C4" s="211" t="s">
        <v>8</v>
      </c>
      <c r="D4" s="211"/>
      <c r="E4" s="211"/>
      <c r="F4" s="211"/>
      <c r="G4" s="5"/>
      <c r="H4" s="211" t="s">
        <v>65</v>
      </c>
      <c r="I4" s="211"/>
      <c r="J4" s="211"/>
      <c r="K4" s="211"/>
      <c r="L4" s="5"/>
      <c r="M4" s="211" t="s">
        <v>132</v>
      </c>
      <c r="N4" s="211"/>
      <c r="O4" s="211"/>
      <c r="P4" s="211"/>
    </row>
    <row r="5" spans="1:17" s="10" customFormat="1" ht="18" customHeight="1" x14ac:dyDescent="0.3">
      <c r="A5" s="6" t="s">
        <v>9</v>
      </c>
      <c r="B5" s="7"/>
      <c r="C5" s="8" t="s">
        <v>7</v>
      </c>
      <c r="D5" s="8" t="s">
        <v>1</v>
      </c>
      <c r="E5" s="8" t="s">
        <v>2</v>
      </c>
      <c r="F5" s="8" t="s">
        <v>3</v>
      </c>
      <c r="G5" s="9"/>
      <c r="H5" s="8" t="s">
        <v>7</v>
      </c>
      <c r="I5" s="8" t="s">
        <v>1</v>
      </c>
      <c r="J5" s="8" t="s">
        <v>2</v>
      </c>
      <c r="K5" s="8" t="s">
        <v>3</v>
      </c>
      <c r="L5" s="9"/>
      <c r="M5" s="8" t="s">
        <v>7</v>
      </c>
      <c r="N5" s="8" t="s">
        <v>1</v>
      </c>
      <c r="O5" s="8" t="s">
        <v>2</v>
      </c>
      <c r="P5" s="8" t="s">
        <v>3</v>
      </c>
    </row>
    <row r="6" spans="1:17" s="13" customFormat="1" ht="15" x14ac:dyDescent="0.3">
      <c r="A6" s="14" t="s">
        <v>10</v>
      </c>
      <c r="B6" s="15"/>
      <c r="C6" s="16">
        <v>28.465444999999999</v>
      </c>
      <c r="D6" s="16">
        <v>23.861456</v>
      </c>
      <c r="E6" s="16">
        <v>104.54833000000001</v>
      </c>
      <c r="F6" s="17">
        <v>156.87523100000001</v>
      </c>
      <c r="G6" s="16"/>
      <c r="H6" s="16">
        <v>16.913142795999999</v>
      </c>
      <c r="I6" s="16">
        <v>14.177618154999999</v>
      </c>
      <c r="J6" s="16">
        <v>62.118853868999999</v>
      </c>
      <c r="K6" s="17">
        <v>93.209614821000002</v>
      </c>
      <c r="L6" s="16"/>
      <c r="M6" s="16">
        <v>1.2630269999999999</v>
      </c>
      <c r="N6" s="16">
        <v>1.058746</v>
      </c>
      <c r="O6" s="16">
        <v>4.638865</v>
      </c>
      <c r="P6" s="156">
        <v>6.9606380000000003</v>
      </c>
      <c r="Q6" s="12"/>
    </row>
    <row r="7" spans="1:17" s="13" customFormat="1" ht="15" x14ac:dyDescent="0.3">
      <c r="A7" s="14" t="s">
        <v>11</v>
      </c>
      <c r="B7" s="15"/>
      <c r="C7" s="16">
        <v>32.304378999999997</v>
      </c>
      <c r="D7" s="16">
        <v>35.286181999999997</v>
      </c>
      <c r="E7" s="16">
        <v>113.36342999999999</v>
      </c>
      <c r="F7" s="17">
        <v>180.953992</v>
      </c>
      <c r="G7" s="16"/>
      <c r="H7" s="16">
        <v>22.598819286999998</v>
      </c>
      <c r="I7" s="16">
        <v>24.684766212</v>
      </c>
      <c r="J7" s="16">
        <v>79.304408053999992</v>
      </c>
      <c r="K7" s="17">
        <v>126.58799355299999</v>
      </c>
      <c r="L7" s="16"/>
      <c r="M7" s="16">
        <v>1.381751</v>
      </c>
      <c r="N7" s="16">
        <v>1.5092920000000001</v>
      </c>
      <c r="O7" s="16">
        <v>4.8488800000000003</v>
      </c>
      <c r="P7" s="156">
        <v>7.7399230000000001</v>
      </c>
      <c r="Q7" s="12"/>
    </row>
    <row r="8" spans="1:17" s="13" customFormat="1" ht="15" x14ac:dyDescent="0.3">
      <c r="A8" s="14" t="s">
        <v>12</v>
      </c>
      <c r="B8" s="15"/>
      <c r="C8" s="16">
        <v>26.973877999999999</v>
      </c>
      <c r="D8" s="16">
        <v>20.823156999999998</v>
      </c>
      <c r="E8" s="16">
        <v>86.661523000000003</v>
      </c>
      <c r="F8" s="17">
        <v>134.45855800000001</v>
      </c>
      <c r="G8" s="16"/>
      <c r="H8" s="16">
        <v>13.500156263000001</v>
      </c>
      <c r="I8" s="16">
        <v>10.421781736000002</v>
      </c>
      <c r="J8" s="16">
        <v>43.373225824000002</v>
      </c>
      <c r="K8" s="17">
        <v>67.295163822999996</v>
      </c>
      <c r="L8" s="16"/>
      <c r="M8" s="16">
        <v>1.3081050000000001</v>
      </c>
      <c r="N8" s="16">
        <v>1.0098240000000001</v>
      </c>
      <c r="O8" s="16">
        <v>4.2026719999999997</v>
      </c>
      <c r="P8" s="156">
        <v>6.5206010000000001</v>
      </c>
      <c r="Q8" s="12"/>
    </row>
    <row r="9" spans="1:17" s="13" customFormat="1" ht="15" x14ac:dyDescent="0.3">
      <c r="A9" s="14" t="s">
        <v>126</v>
      </c>
      <c r="B9" s="15"/>
      <c r="C9" s="16">
        <v>35.191386000000001</v>
      </c>
      <c r="D9" s="16">
        <v>29.258797999999999</v>
      </c>
      <c r="E9" s="16">
        <v>114.985454</v>
      </c>
      <c r="F9" s="17">
        <v>179.43563800000001</v>
      </c>
      <c r="G9" s="16"/>
      <c r="H9" s="16">
        <v>15.788227999999998</v>
      </c>
      <c r="I9" s="16">
        <v>13.126638000000002</v>
      </c>
      <c r="J9" s="16">
        <v>51.586959</v>
      </c>
      <c r="K9" s="17">
        <v>80.501824999999997</v>
      </c>
      <c r="L9" s="16"/>
      <c r="M9" s="16">
        <v>1.450375</v>
      </c>
      <c r="N9" s="16">
        <v>1.2058690000000001</v>
      </c>
      <c r="O9" s="16">
        <v>4.7389999999999999</v>
      </c>
      <c r="P9" s="156">
        <v>7.3952439999999999</v>
      </c>
      <c r="Q9" s="12"/>
    </row>
    <row r="10" spans="1:17" s="13" customFormat="1" ht="15" x14ac:dyDescent="0.3">
      <c r="A10" s="14" t="s">
        <v>128</v>
      </c>
      <c r="B10" s="15"/>
      <c r="C10" s="16">
        <v>38.925199999999997</v>
      </c>
      <c r="D10" s="16">
        <v>33.002187999999997</v>
      </c>
      <c r="E10" s="16">
        <v>128.88799499999999</v>
      </c>
      <c r="F10" s="17">
        <v>200.815382</v>
      </c>
      <c r="G10" s="16"/>
      <c r="H10" s="16">
        <v>15.075106966</v>
      </c>
      <c r="I10" s="16">
        <v>12.781219254</v>
      </c>
      <c r="J10" s="16">
        <v>49.916258247999998</v>
      </c>
      <c r="K10" s="17">
        <v>77.772584466999987</v>
      </c>
      <c r="L10" s="16"/>
      <c r="M10" s="16">
        <v>1.6079190000000001</v>
      </c>
      <c r="N10" s="16">
        <v>1.363251</v>
      </c>
      <c r="O10" s="16">
        <v>5.3240939999999997</v>
      </c>
      <c r="P10" s="156">
        <v>8.2952639999999995</v>
      </c>
      <c r="Q10" s="12"/>
    </row>
    <row r="11" spans="1:17" s="13" customFormat="1" ht="15" x14ac:dyDescent="0.3">
      <c r="A11" s="14" t="s">
        <v>127</v>
      </c>
      <c r="B11" s="15"/>
      <c r="C11" s="16">
        <v>41.711058000000001</v>
      </c>
      <c r="D11" s="16">
        <v>63.422609999999999</v>
      </c>
      <c r="E11" s="16">
        <v>139.27257299999999</v>
      </c>
      <c r="F11" s="17">
        <v>244.40624099999999</v>
      </c>
      <c r="G11" s="16"/>
      <c r="H11" s="16">
        <v>5.5240039980000004</v>
      </c>
      <c r="I11" s="16">
        <v>8.3993733040000009</v>
      </c>
      <c r="J11" s="16">
        <v>18.444563168000002</v>
      </c>
      <c r="K11" s="17">
        <v>32.367940470000001</v>
      </c>
      <c r="L11" s="16"/>
      <c r="M11" s="16">
        <v>1.7066429999999999</v>
      </c>
      <c r="N11" s="16">
        <v>2.594989</v>
      </c>
      <c r="O11" s="16">
        <v>5.6984529999999998</v>
      </c>
      <c r="P11" s="156">
        <v>10.000085</v>
      </c>
      <c r="Q11" s="12"/>
    </row>
    <row r="12" spans="1:17" s="13" customFormat="1" ht="15" x14ac:dyDescent="0.3">
      <c r="A12" s="35" t="s">
        <v>125</v>
      </c>
      <c r="B12" s="157"/>
      <c r="C12" s="158">
        <v>32.909605999999997</v>
      </c>
      <c r="D12" s="158">
        <v>35.731377999999999</v>
      </c>
      <c r="E12" s="158">
        <v>124.44726300000001</v>
      </c>
      <c r="F12" s="159">
        <v>193.088247</v>
      </c>
      <c r="G12" s="158"/>
      <c r="H12" s="158">
        <v>12.844882576</v>
      </c>
      <c r="I12" s="158">
        <v>13.946242542</v>
      </c>
      <c r="J12" s="158">
        <v>48.572762396999998</v>
      </c>
      <c r="K12" s="159">
        <v>75.363887515000002</v>
      </c>
      <c r="L12" s="158"/>
      <c r="M12" s="158">
        <v>1.396039</v>
      </c>
      <c r="N12" s="158">
        <v>1.5157400000000001</v>
      </c>
      <c r="O12" s="158">
        <v>5.2791040000000002</v>
      </c>
      <c r="P12" s="160">
        <v>8.1908820000000002</v>
      </c>
      <c r="Q12" s="12"/>
    </row>
    <row r="13" spans="1:17" s="10" customFormat="1" ht="15" x14ac:dyDescent="0.3">
      <c r="A13" s="18" t="s">
        <v>13</v>
      </c>
      <c r="B13" s="19"/>
      <c r="C13" s="162">
        <v>32.428882000000002</v>
      </c>
      <c r="D13" s="162">
        <v>30.936055</v>
      </c>
      <c r="E13" s="162">
        <v>112.061716</v>
      </c>
      <c r="F13" s="162">
        <v>175.43</v>
      </c>
      <c r="G13" s="21"/>
      <c r="H13" s="162">
        <v>102.24433988600001</v>
      </c>
      <c r="I13" s="162">
        <v>97.537639202999998</v>
      </c>
      <c r="J13" s="162">
        <v>353.31703056099997</v>
      </c>
      <c r="K13" s="162">
        <v>553.09900000000005</v>
      </c>
      <c r="L13" s="21"/>
      <c r="M13" s="162">
        <v>1.4</v>
      </c>
      <c r="N13" s="162">
        <v>1.3</v>
      </c>
      <c r="O13" s="162">
        <v>4.9000000000000004</v>
      </c>
      <c r="P13" s="161">
        <v>7.6</v>
      </c>
      <c r="Q13" s="12"/>
    </row>
    <row r="14" spans="1:17" s="13" customFormat="1" ht="15" x14ac:dyDescent="0.3">
      <c r="C14" s="22"/>
      <c r="D14" s="22"/>
      <c r="E14" s="22"/>
      <c r="F14" s="22"/>
      <c r="H14" s="23"/>
      <c r="I14" s="23"/>
      <c r="J14" s="23"/>
      <c r="K14" s="23"/>
      <c r="M14" s="163"/>
      <c r="N14" s="163"/>
      <c r="O14" s="163"/>
      <c r="P14" s="23"/>
    </row>
    <row r="15" spans="1:17" s="13" customFormat="1" ht="15" x14ac:dyDescent="0.3">
      <c r="A15" s="4" t="s">
        <v>140</v>
      </c>
      <c r="B15" s="4"/>
      <c r="C15" s="211" t="s">
        <v>8</v>
      </c>
      <c r="D15" s="211"/>
      <c r="E15" s="211"/>
      <c r="F15" s="211"/>
      <c r="G15" s="5"/>
      <c r="H15" s="211" t="s">
        <v>65</v>
      </c>
      <c r="I15" s="211"/>
      <c r="J15" s="211"/>
      <c r="K15" s="211"/>
      <c r="L15" s="5"/>
      <c r="M15" s="211" t="s">
        <v>132</v>
      </c>
      <c r="N15" s="211"/>
      <c r="O15" s="211"/>
      <c r="P15" s="211"/>
    </row>
    <row r="16" spans="1:17" s="13" customFormat="1" ht="21" customHeight="1" x14ac:dyDescent="0.3">
      <c r="A16" s="6" t="s">
        <v>9</v>
      </c>
      <c r="B16" s="7"/>
      <c r="C16" s="8" t="s">
        <v>7</v>
      </c>
      <c r="D16" s="8" t="s">
        <v>1</v>
      </c>
      <c r="E16" s="8" t="s">
        <v>2</v>
      </c>
      <c r="F16" s="8" t="s">
        <v>3</v>
      </c>
      <c r="G16" s="9"/>
      <c r="H16" s="8" t="s">
        <v>7</v>
      </c>
      <c r="I16" s="8" t="s">
        <v>1</v>
      </c>
      <c r="J16" s="8" t="s">
        <v>2</v>
      </c>
      <c r="K16" s="8" t="s">
        <v>3</v>
      </c>
      <c r="L16" s="9"/>
      <c r="M16" s="8" t="s">
        <v>7</v>
      </c>
      <c r="N16" s="8" t="s">
        <v>1</v>
      </c>
      <c r="O16" s="8" t="s">
        <v>2</v>
      </c>
      <c r="P16" s="8" t="s">
        <v>3</v>
      </c>
    </row>
    <row r="17" spans="1:18" s="13" customFormat="1" ht="15" x14ac:dyDescent="0.3">
      <c r="A17" s="14" t="s">
        <v>10</v>
      </c>
      <c r="B17" s="15"/>
      <c r="C17" s="16">
        <v>33.9</v>
      </c>
      <c r="D17" s="16">
        <v>34.700000000000003</v>
      </c>
      <c r="E17" s="16">
        <v>125.05</v>
      </c>
      <c r="F17" s="17">
        <v>193.69</v>
      </c>
      <c r="G17" s="16"/>
      <c r="H17" s="16">
        <v>20.295999999999999</v>
      </c>
      <c r="I17" s="16">
        <v>20.76</v>
      </c>
      <c r="J17" s="16">
        <v>74.807000000000002</v>
      </c>
      <c r="K17" s="17">
        <v>115.863</v>
      </c>
      <c r="L17" s="16"/>
      <c r="M17" s="16">
        <v>1.3</v>
      </c>
      <c r="N17" s="16">
        <v>1.4</v>
      </c>
      <c r="O17" s="16">
        <v>4.9000000000000004</v>
      </c>
      <c r="P17" s="156">
        <v>7.6</v>
      </c>
    </row>
    <row r="18" spans="1:18" s="13" customFormat="1" ht="15" x14ac:dyDescent="0.3">
      <c r="A18" s="14" t="s">
        <v>11</v>
      </c>
      <c r="B18" s="15"/>
      <c r="C18" s="16">
        <v>35.33</v>
      </c>
      <c r="D18" s="16">
        <v>34.81</v>
      </c>
      <c r="E18" s="16">
        <v>120.22</v>
      </c>
      <c r="F18" s="17">
        <v>190.37</v>
      </c>
      <c r="G18" s="16"/>
      <c r="H18" s="16">
        <v>24.853000000000002</v>
      </c>
      <c r="I18" s="16">
        <v>24.483000000000001</v>
      </c>
      <c r="J18" s="16">
        <v>84.558999999999997</v>
      </c>
      <c r="K18" s="17">
        <v>133.89500000000001</v>
      </c>
      <c r="L18" s="16"/>
      <c r="M18" s="16">
        <v>1.3</v>
      </c>
      <c r="N18" s="16">
        <v>1.3</v>
      </c>
      <c r="O18" s="16">
        <v>4.5999999999999996</v>
      </c>
      <c r="P18" s="156">
        <v>7.2</v>
      </c>
    </row>
    <row r="19" spans="1:18" s="13" customFormat="1" ht="15" x14ac:dyDescent="0.3">
      <c r="A19" s="14" t="s">
        <v>12</v>
      </c>
      <c r="B19" s="15"/>
      <c r="C19" s="16">
        <v>29.46</v>
      </c>
      <c r="D19" s="16">
        <v>30.01</v>
      </c>
      <c r="E19" s="16">
        <v>92.2</v>
      </c>
      <c r="F19" s="17">
        <v>151.66999999999999</v>
      </c>
      <c r="G19" s="16"/>
      <c r="H19" s="16">
        <v>14.863</v>
      </c>
      <c r="I19" s="16">
        <v>15.138999999999999</v>
      </c>
      <c r="J19" s="16">
        <v>46.512</v>
      </c>
      <c r="K19" s="17">
        <v>76.515000000000001</v>
      </c>
      <c r="L19" s="16"/>
      <c r="M19" s="16">
        <v>1.2</v>
      </c>
      <c r="N19" s="16">
        <v>1.2</v>
      </c>
      <c r="O19" s="16">
        <v>3.8</v>
      </c>
      <c r="P19" s="156">
        <v>6.3</v>
      </c>
    </row>
    <row r="20" spans="1:18" s="13" customFormat="1" ht="15" x14ac:dyDescent="0.3">
      <c r="A20" s="14" t="s">
        <v>126</v>
      </c>
      <c r="B20" s="15"/>
      <c r="C20" s="16">
        <v>37.26</v>
      </c>
      <c r="D20" s="16">
        <v>38.06</v>
      </c>
      <c r="E20" s="16">
        <v>112.72</v>
      </c>
      <c r="F20" s="17">
        <v>188.04</v>
      </c>
      <c r="G20" s="16"/>
      <c r="H20" s="16">
        <v>16.762</v>
      </c>
      <c r="I20" s="16">
        <v>17.12</v>
      </c>
      <c r="J20" s="16">
        <v>50.704999999999998</v>
      </c>
      <c r="K20" s="17">
        <v>84.585999999999999</v>
      </c>
      <c r="L20" s="16"/>
      <c r="M20" s="16">
        <v>1.4</v>
      </c>
      <c r="N20" s="16">
        <v>1.4</v>
      </c>
      <c r="O20" s="16">
        <v>4.0999999999999996</v>
      </c>
      <c r="P20" s="156">
        <v>6.9</v>
      </c>
    </row>
    <row r="21" spans="1:18" s="13" customFormat="1" ht="15" x14ac:dyDescent="0.3">
      <c r="A21" s="14" t="s">
        <v>128</v>
      </c>
      <c r="B21" s="15"/>
      <c r="C21" s="16">
        <v>42.62</v>
      </c>
      <c r="D21" s="16">
        <v>36.01</v>
      </c>
      <c r="E21" s="16">
        <v>134.91999999999999</v>
      </c>
      <c r="F21" s="17">
        <v>213.55</v>
      </c>
      <c r="G21" s="16"/>
      <c r="H21" s="16">
        <v>16.61</v>
      </c>
      <c r="I21" s="16">
        <v>14.032999999999999</v>
      </c>
      <c r="J21" s="16">
        <v>52.582999999999998</v>
      </c>
      <c r="K21" s="17">
        <v>83.225999999999999</v>
      </c>
      <c r="L21" s="16"/>
      <c r="M21" s="16">
        <v>1.5</v>
      </c>
      <c r="N21" s="16">
        <v>1.3</v>
      </c>
      <c r="O21" s="16">
        <v>4.9000000000000004</v>
      </c>
      <c r="P21" s="156">
        <v>7.7</v>
      </c>
    </row>
    <row r="22" spans="1:18" s="13" customFormat="1" ht="15" x14ac:dyDescent="0.3">
      <c r="A22" s="14" t="s">
        <v>127</v>
      </c>
      <c r="B22" s="15"/>
      <c r="C22" s="16">
        <v>45.26</v>
      </c>
      <c r="D22" s="16">
        <v>103.13</v>
      </c>
      <c r="E22" s="16">
        <v>165.54</v>
      </c>
      <c r="F22" s="17">
        <v>313.93</v>
      </c>
      <c r="G22" s="16"/>
      <c r="H22" s="16">
        <v>6.0209999999999999</v>
      </c>
      <c r="I22" s="16">
        <v>13.72</v>
      </c>
      <c r="J22" s="16">
        <v>22.021999999999998</v>
      </c>
      <c r="K22" s="17">
        <v>41.762</v>
      </c>
      <c r="L22" s="16"/>
      <c r="M22" s="16">
        <v>1.7</v>
      </c>
      <c r="N22" s="16">
        <v>3.8</v>
      </c>
      <c r="O22" s="16">
        <v>6.1</v>
      </c>
      <c r="P22" s="156">
        <v>11.5</v>
      </c>
    </row>
    <row r="23" spans="1:18" s="13" customFormat="1" ht="15" x14ac:dyDescent="0.3">
      <c r="A23" s="35" t="s">
        <v>125</v>
      </c>
      <c r="B23" s="157"/>
      <c r="C23" s="158">
        <v>45.01</v>
      </c>
      <c r="D23" s="158">
        <v>44.37</v>
      </c>
      <c r="E23" s="158">
        <v>131.12</v>
      </c>
      <c r="F23" s="159">
        <v>220.49</v>
      </c>
      <c r="G23" s="158"/>
      <c r="H23" s="158">
        <v>17.596</v>
      </c>
      <c r="I23" s="158">
        <v>17.346</v>
      </c>
      <c r="J23" s="158">
        <v>51.261000000000003</v>
      </c>
      <c r="K23" s="159">
        <v>86.201999999999998</v>
      </c>
      <c r="L23" s="158"/>
      <c r="M23" s="158">
        <v>1.6</v>
      </c>
      <c r="N23" s="158">
        <v>1.6</v>
      </c>
      <c r="O23" s="158">
        <v>4.8</v>
      </c>
      <c r="P23" s="160">
        <v>8</v>
      </c>
    </row>
    <row r="24" spans="1:18" s="13" customFormat="1" ht="15" x14ac:dyDescent="0.3">
      <c r="A24" s="18" t="s">
        <v>13</v>
      </c>
      <c r="B24" s="19"/>
      <c r="C24" s="162">
        <v>36.909999999999997</v>
      </c>
      <c r="D24" s="162">
        <v>38.68</v>
      </c>
      <c r="E24" s="162">
        <v>120.66</v>
      </c>
      <c r="F24" s="162">
        <v>196.26</v>
      </c>
      <c r="G24" s="21"/>
      <c r="H24" s="162">
        <v>117</v>
      </c>
      <c r="I24" s="162">
        <v>122.6</v>
      </c>
      <c r="J24" s="162">
        <v>382.447</v>
      </c>
      <c r="K24" s="162">
        <v>622.04899999999998</v>
      </c>
      <c r="L24" s="21"/>
      <c r="M24" s="162">
        <v>1.4</v>
      </c>
      <c r="N24" s="162">
        <v>1.5</v>
      </c>
      <c r="O24" s="162">
        <v>4.5999999999999996</v>
      </c>
      <c r="P24" s="161">
        <v>7.5</v>
      </c>
    </row>
    <row r="25" spans="1:18" s="13" customFormat="1" ht="15" x14ac:dyDescent="0.3">
      <c r="C25" s="22"/>
      <c r="D25" s="22"/>
      <c r="E25" s="22"/>
      <c r="F25" s="22"/>
      <c r="H25" s="23"/>
      <c r="I25" s="23"/>
      <c r="J25" s="23"/>
      <c r="K25" s="23"/>
      <c r="M25" s="163"/>
      <c r="N25" s="163"/>
      <c r="O25" s="163"/>
      <c r="P25" s="23"/>
    </row>
    <row r="26" spans="1:18" s="81" customFormat="1" x14ac:dyDescent="0.35">
      <c r="A26" s="82" t="s">
        <v>4</v>
      </c>
      <c r="B26" s="212" t="s">
        <v>42</v>
      </c>
      <c r="C26" s="213"/>
      <c r="D26" s="213"/>
      <c r="E26" s="213"/>
      <c r="F26" s="213"/>
      <c r="G26" s="213"/>
      <c r="H26" s="213"/>
      <c r="I26" s="213"/>
      <c r="J26" s="213"/>
      <c r="K26" s="213"/>
      <c r="L26" s="213"/>
      <c r="M26" s="213"/>
      <c r="N26" s="213"/>
      <c r="O26" s="213"/>
      <c r="P26" s="213"/>
      <c r="Q26" s="191"/>
      <c r="R26" s="191"/>
    </row>
    <row r="27" spans="1:18" s="81" customFormat="1" ht="15" customHeight="1" x14ac:dyDescent="0.35">
      <c r="B27" s="81" t="s">
        <v>14</v>
      </c>
      <c r="N27"/>
      <c r="O27"/>
      <c r="P27"/>
      <c r="Q27"/>
    </row>
    <row r="28" spans="1:18" s="81" customFormat="1" x14ac:dyDescent="0.35">
      <c r="B28" s="81" t="s">
        <v>138</v>
      </c>
      <c r="L28"/>
      <c r="M28"/>
      <c r="N28"/>
      <c r="O28"/>
      <c r="P28"/>
      <c r="Q28"/>
      <c r="R28"/>
    </row>
    <row r="29" spans="1:18" s="81" customFormat="1" x14ac:dyDescent="0.35">
      <c r="A29" s="82" t="s">
        <v>151</v>
      </c>
      <c r="B29" s="81" t="s">
        <v>152</v>
      </c>
      <c r="K29"/>
      <c r="L29"/>
      <c r="M29"/>
      <c r="N29"/>
    </row>
    <row r="30" spans="1:18" s="81" customFormat="1" x14ac:dyDescent="0.35">
      <c r="A30" s="82" t="s">
        <v>5</v>
      </c>
      <c r="B30" s="81" t="s">
        <v>147</v>
      </c>
      <c r="K30"/>
      <c r="L30"/>
      <c r="M30"/>
      <c r="N30"/>
      <c r="O30"/>
      <c r="P30"/>
      <c r="Q30"/>
    </row>
    <row r="31" spans="1:18" s="81" customFormat="1" x14ac:dyDescent="0.35">
      <c r="B31" s="84" t="s">
        <v>64</v>
      </c>
      <c r="K31"/>
      <c r="L31"/>
      <c r="M31"/>
      <c r="N31"/>
      <c r="O31"/>
      <c r="P31"/>
      <c r="Q31"/>
    </row>
    <row r="32" spans="1:18" s="81" customFormat="1" ht="17.25" x14ac:dyDescent="0.35">
      <c r="B32" s="24"/>
      <c r="K32"/>
      <c r="L32"/>
      <c r="M32"/>
      <c r="N32"/>
      <c r="O32"/>
      <c r="P32"/>
      <c r="Q32"/>
    </row>
    <row r="34" spans="1:17" x14ac:dyDescent="0.3">
      <c r="C34" s="26"/>
      <c r="H34" s="25"/>
      <c r="M34" s="25"/>
    </row>
    <row r="35" spans="1:17" x14ac:dyDescent="0.3">
      <c r="C35" s="26"/>
      <c r="H35" s="25"/>
      <c r="M35" s="25"/>
    </row>
    <row r="36" spans="1:17" x14ac:dyDescent="0.3">
      <c r="C36" s="26"/>
      <c r="H36" s="25"/>
      <c r="M36" s="25"/>
    </row>
    <row r="37" spans="1:17" x14ac:dyDescent="0.3">
      <c r="C37" s="26"/>
      <c r="H37" s="25"/>
      <c r="M37" s="25"/>
    </row>
    <row r="38" spans="1:17" x14ac:dyDescent="0.3">
      <c r="C38" s="26"/>
      <c r="H38" s="25"/>
      <c r="M38" s="25"/>
    </row>
    <row r="39" spans="1:17" x14ac:dyDescent="0.3">
      <c r="C39" s="26"/>
    </row>
    <row r="40" spans="1:17" x14ac:dyDescent="0.3">
      <c r="A40" s="25"/>
      <c r="B40" s="25"/>
      <c r="C40" s="27"/>
      <c r="D40" s="25"/>
      <c r="E40" s="25"/>
      <c r="F40" s="25"/>
      <c r="G40" s="25"/>
      <c r="H40" s="25"/>
      <c r="I40" s="25"/>
      <c r="J40" s="25"/>
      <c r="K40" s="25"/>
      <c r="L40" s="25"/>
      <c r="M40" s="25"/>
      <c r="N40" s="25"/>
      <c r="O40" s="25"/>
      <c r="P40" s="25"/>
      <c r="Q40" s="25"/>
    </row>
    <row r="42" spans="1:17" x14ac:dyDescent="0.3">
      <c r="A42" s="25"/>
    </row>
    <row r="43" spans="1:17" x14ac:dyDescent="0.3">
      <c r="A43" s="28"/>
      <c r="B43" s="210"/>
      <c r="C43" s="210"/>
      <c r="D43" s="210"/>
      <c r="E43" s="210"/>
      <c r="F43" s="210"/>
      <c r="G43" s="210"/>
      <c r="H43" s="210"/>
      <c r="I43" s="210"/>
      <c r="J43" s="210"/>
      <c r="K43" s="210"/>
      <c r="L43" s="210"/>
      <c r="M43" s="210"/>
      <c r="N43" s="210"/>
      <c r="O43" s="210"/>
      <c r="P43" s="210"/>
      <c r="Q43" s="210"/>
    </row>
    <row r="44" spans="1:17" x14ac:dyDescent="0.3">
      <c r="A44" s="28"/>
      <c r="B44" s="210"/>
      <c r="C44" s="210"/>
      <c r="D44" s="210"/>
      <c r="E44" s="210"/>
      <c r="F44" s="210"/>
      <c r="G44" s="210"/>
      <c r="H44" s="210"/>
      <c r="I44" s="210"/>
      <c r="J44" s="210"/>
      <c r="K44" s="210"/>
      <c r="L44" s="210"/>
      <c r="M44" s="210"/>
      <c r="N44" s="210"/>
      <c r="O44" s="210"/>
      <c r="P44" s="210"/>
      <c r="Q44" s="210"/>
    </row>
    <row r="45" spans="1:17" x14ac:dyDescent="0.3">
      <c r="A45" s="28"/>
      <c r="B45" s="210"/>
      <c r="C45" s="210"/>
      <c r="D45" s="210"/>
      <c r="E45" s="210"/>
      <c r="F45" s="210"/>
      <c r="G45" s="210"/>
      <c r="H45" s="210"/>
      <c r="I45" s="210"/>
      <c r="J45" s="210"/>
      <c r="K45" s="210"/>
      <c r="L45" s="210"/>
      <c r="M45" s="210"/>
      <c r="N45" s="210"/>
      <c r="O45" s="210"/>
      <c r="P45" s="210"/>
      <c r="Q45" s="210"/>
    </row>
    <row r="46" spans="1:17" x14ac:dyDescent="0.3">
      <c r="A46" s="28"/>
    </row>
    <row r="47" spans="1:17" x14ac:dyDescent="0.3">
      <c r="A47" s="28"/>
    </row>
    <row r="48" spans="1:17" x14ac:dyDescent="0.3">
      <c r="A48" s="28"/>
    </row>
  </sheetData>
  <mergeCells count="10">
    <mergeCell ref="B44:Q44"/>
    <mergeCell ref="B45:Q45"/>
    <mergeCell ref="C4:F4"/>
    <mergeCell ref="H4:K4"/>
    <mergeCell ref="B43:Q43"/>
    <mergeCell ref="M4:P4"/>
    <mergeCell ref="C15:F15"/>
    <mergeCell ref="H15:K15"/>
    <mergeCell ref="M15:P15"/>
    <mergeCell ref="B26:P26"/>
  </mergeCells>
  <hyperlinks>
    <hyperlink ref="B31" r:id="rId1" xr:uid="{00000000-0004-0000-0800-000000000000}"/>
    <hyperlink ref="A2" location="'CHAPTER 4'!A1" display="Back to Table of Contents" xr:uid="{00000000-0004-0000-0800-000001000000}"/>
  </hyperlinks>
  <pageMargins left="0.7" right="0.7" top="0.75" bottom="0.75" header="0.3" footer="0.3"/>
  <pageSetup paperSize="9"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6" tint="0.59999389629810485"/>
    <pageSetUpPr fitToPage="1"/>
  </sheetPr>
  <dimension ref="A1:R28"/>
  <sheetViews>
    <sheetView showGridLines="0" zoomScaleNormal="100" workbookViewId="0">
      <selection activeCell="J24" sqref="J24"/>
    </sheetView>
  </sheetViews>
  <sheetFormatPr defaultColWidth="9.140625" defaultRowHeight="16.5" x14ac:dyDescent="0.3"/>
  <cols>
    <col min="1" max="1" width="13" style="24" customWidth="1"/>
    <col min="2" max="2" width="4.85546875" style="24" customWidth="1"/>
    <col min="3" max="3" width="13.28515625" style="24" customWidth="1"/>
    <col min="4" max="4" width="14" style="24" customWidth="1"/>
    <col min="5" max="6" width="15.7109375" style="24" customWidth="1"/>
    <col min="7" max="7" width="4.140625" style="24" customWidth="1"/>
    <col min="8" max="8" width="13.28515625" style="24" customWidth="1"/>
    <col min="9" max="9" width="14" style="24" customWidth="1"/>
    <col min="10" max="10" width="12.28515625" style="24" customWidth="1"/>
    <col min="11" max="11" width="13.28515625" style="24" customWidth="1"/>
    <col min="12" max="12" width="14.85546875" style="24" customWidth="1"/>
    <col min="13" max="13" width="12.28515625" style="24" customWidth="1"/>
    <col min="14" max="14" width="10.42578125" style="24" customWidth="1"/>
    <col min="15" max="15" width="11.42578125" style="24" customWidth="1"/>
    <col min="16" max="16" width="12.140625" style="24" customWidth="1"/>
    <col min="17" max="16384" width="9.140625" style="24"/>
  </cols>
  <sheetData>
    <row r="1" spans="1:18" s="3" customFormat="1" ht="18" x14ac:dyDescent="0.35">
      <c r="A1" s="1" t="s">
        <v>142</v>
      </c>
      <c r="B1" s="2"/>
      <c r="C1" s="2"/>
      <c r="D1" s="2"/>
      <c r="E1" s="2"/>
      <c r="F1" s="2"/>
      <c r="G1" s="2"/>
      <c r="H1" s="2"/>
      <c r="I1" s="2"/>
      <c r="J1" s="2"/>
      <c r="K1" s="2"/>
      <c r="L1" s="2"/>
    </row>
    <row r="2" spans="1:18" x14ac:dyDescent="0.3">
      <c r="A2" s="79" t="s">
        <v>66</v>
      </c>
      <c r="B2" s="38"/>
      <c r="C2" s="38"/>
      <c r="D2" s="38"/>
      <c r="E2" s="38"/>
      <c r="F2" s="38"/>
      <c r="G2" s="38"/>
      <c r="H2" s="38"/>
      <c r="I2" s="38"/>
      <c r="J2" s="38"/>
      <c r="K2" s="38"/>
      <c r="L2" s="38"/>
    </row>
    <row r="3" spans="1:18" s="42" customFormat="1" ht="20.25" customHeight="1" x14ac:dyDescent="0.25">
      <c r="A3" s="39"/>
      <c r="B3" s="39"/>
      <c r="C3" s="211" t="s">
        <v>41</v>
      </c>
      <c r="D3" s="211"/>
      <c r="E3" s="211"/>
      <c r="F3" s="211"/>
      <c r="G3" s="40"/>
      <c r="H3" s="211" t="s">
        <v>40</v>
      </c>
      <c r="I3" s="211"/>
      <c r="J3" s="211"/>
      <c r="K3" s="211"/>
      <c r="L3" s="41"/>
      <c r="M3" s="211"/>
      <c r="N3" s="211"/>
      <c r="O3" s="211"/>
      <c r="P3" s="211"/>
    </row>
    <row r="4" spans="1:18" s="13" customFormat="1" ht="18" customHeight="1" x14ac:dyDescent="0.3">
      <c r="A4" s="6" t="s">
        <v>39</v>
      </c>
      <c r="B4" s="6"/>
      <c r="C4" s="43" t="s">
        <v>7</v>
      </c>
      <c r="D4" s="43" t="s">
        <v>1</v>
      </c>
      <c r="E4" s="43" t="s">
        <v>2</v>
      </c>
      <c r="F4" s="43" t="s">
        <v>3</v>
      </c>
      <c r="G4" s="43"/>
      <c r="H4" s="43" t="s">
        <v>7</v>
      </c>
      <c r="I4" s="43" t="s">
        <v>1</v>
      </c>
      <c r="J4" s="43" t="s">
        <v>2</v>
      </c>
      <c r="K4" s="43" t="s">
        <v>3</v>
      </c>
      <c r="L4" s="34"/>
      <c r="M4" s="34"/>
      <c r="N4" s="34"/>
      <c r="O4" s="34"/>
      <c r="P4" s="34"/>
    </row>
    <row r="5" spans="1:18" s="13" customFormat="1" ht="15" x14ac:dyDescent="0.3">
      <c r="A5" s="11" t="s">
        <v>15</v>
      </c>
      <c r="B5" s="44"/>
      <c r="C5" s="45">
        <v>35.324254874424533</v>
      </c>
      <c r="D5" s="45">
        <v>4.4838118337378061</v>
      </c>
      <c r="E5" s="45">
        <v>50.924573375910285</v>
      </c>
      <c r="F5" s="45">
        <v>90.732640084072628</v>
      </c>
      <c r="G5" s="46"/>
      <c r="H5" s="46">
        <v>65.01422044786861</v>
      </c>
      <c r="I5" s="46">
        <v>8.2524467123707641</v>
      </c>
      <c r="J5" s="46">
        <f>(K5)-(H5+I5)</f>
        <v>93.726575449216128</v>
      </c>
      <c r="K5" s="46">
        <v>166.99324260945551</v>
      </c>
      <c r="L5" s="47"/>
      <c r="M5" s="48"/>
      <c r="N5" s="48"/>
      <c r="O5" s="48"/>
      <c r="P5" s="48"/>
      <c r="Q5" s="48"/>
      <c r="R5" s="48"/>
    </row>
    <row r="6" spans="1:18" s="13" customFormat="1" ht="15" x14ac:dyDescent="0.3">
      <c r="A6" s="14" t="s">
        <v>16</v>
      </c>
      <c r="B6" s="32"/>
      <c r="C6" s="49">
        <v>12.436950754353921</v>
      </c>
      <c r="D6" s="49">
        <v>2.1293892162236916</v>
      </c>
      <c r="E6" s="49">
        <v>19.501564039031081</v>
      </c>
      <c r="F6" s="49">
        <v>34.067904009608696</v>
      </c>
      <c r="G6" s="50"/>
      <c r="H6" s="50">
        <v>22.890182989486885</v>
      </c>
      <c r="I6" s="50">
        <v>3.9191365936812721</v>
      </c>
      <c r="J6" s="50">
        <f>(K6)-(H6+I6)</f>
        <v>35.892589610708626</v>
      </c>
      <c r="K6" s="50">
        <v>62.70190919387678</v>
      </c>
      <c r="L6" s="47"/>
      <c r="M6" s="48"/>
      <c r="N6" s="48"/>
      <c r="O6" s="48"/>
      <c r="P6" s="48"/>
      <c r="Q6" s="48"/>
      <c r="R6" s="48"/>
    </row>
    <row r="7" spans="1:18" s="13" customFormat="1" ht="15" x14ac:dyDescent="0.3">
      <c r="A7" s="14" t="s">
        <v>17</v>
      </c>
      <c r="B7" s="32"/>
      <c r="C7" s="49">
        <v>11.679398115820941</v>
      </c>
      <c r="D7" s="49">
        <v>2.0397472752591423</v>
      </c>
      <c r="E7" s="49">
        <v>17.372032275785124</v>
      </c>
      <c r="F7" s="49">
        <v>31.09117766686521</v>
      </c>
      <c r="G7" s="50"/>
      <c r="H7" s="50">
        <v>21.495908873372212</v>
      </c>
      <c r="I7" s="50">
        <v>3.7541507806199013</v>
      </c>
      <c r="J7" s="50">
        <f>(K7)-(H7+I7)</f>
        <v>31.973190659517972</v>
      </c>
      <c r="K7" s="50">
        <v>57.223250313510086</v>
      </c>
      <c r="L7" s="47"/>
      <c r="M7" s="48"/>
      <c r="N7" s="48"/>
      <c r="O7" s="48"/>
      <c r="P7" s="48"/>
      <c r="Q7" s="48"/>
      <c r="R7" s="48"/>
    </row>
    <row r="8" spans="1:18" s="13" customFormat="1" ht="15" x14ac:dyDescent="0.3">
      <c r="A8" s="14" t="s">
        <v>18</v>
      </c>
      <c r="B8" s="32"/>
      <c r="C8" s="49">
        <v>13.41046709483658</v>
      </c>
      <c r="D8" s="49">
        <v>1.7035917460091183</v>
      </c>
      <c r="E8" s="49">
        <v>20.590189284994008</v>
      </c>
      <c r="F8" s="49">
        <v>35.704248125839705</v>
      </c>
      <c r="G8" s="50"/>
      <c r="H8" s="50">
        <v>24.681937867112534</v>
      </c>
      <c r="I8" s="50">
        <v>3.1354572013462905</v>
      </c>
      <c r="J8" s="50">
        <f>(K8)-(H8+I8)</f>
        <v>37.896202198652901</v>
      </c>
      <c r="K8" s="50">
        <v>65.713597267111723</v>
      </c>
      <c r="L8" s="47"/>
      <c r="M8" s="48"/>
      <c r="N8" s="48"/>
      <c r="O8" s="48"/>
      <c r="P8" s="48"/>
      <c r="Q8" s="48"/>
      <c r="R8" s="48"/>
    </row>
    <row r="9" spans="1:18" s="13" customFormat="1" ht="15" x14ac:dyDescent="0.3">
      <c r="A9" s="51" t="s">
        <v>19</v>
      </c>
      <c r="B9" s="52"/>
      <c r="C9" s="53">
        <v>11.900215406971347</v>
      </c>
      <c r="D9" s="53">
        <v>1.9007658681543109</v>
      </c>
      <c r="E9" s="53">
        <v>18.206825943464167</v>
      </c>
      <c r="F9" s="53">
        <v>32.007807218589825</v>
      </c>
      <c r="G9" s="54"/>
      <c r="H9" s="54">
        <v>21.902322656099948</v>
      </c>
      <c r="I9" s="54">
        <v>3.4983557788062729</v>
      </c>
      <c r="J9" s="54">
        <f>(K9)-(H9+I9)</f>
        <v>33.509626735293914</v>
      </c>
      <c r="K9" s="54">
        <v>58.910305170200132</v>
      </c>
      <c r="L9" s="47"/>
      <c r="M9" s="48"/>
      <c r="N9" s="48"/>
      <c r="O9" s="48"/>
      <c r="P9" s="48"/>
      <c r="Q9" s="48"/>
      <c r="R9" s="48"/>
    </row>
    <row r="10" spans="1:18" s="13" customFormat="1" ht="15" x14ac:dyDescent="0.3">
      <c r="A10" s="18" t="s">
        <v>20</v>
      </c>
      <c r="B10" s="55"/>
      <c r="C10" s="37">
        <v>84.751286246407318</v>
      </c>
      <c r="D10" s="37">
        <v>12.25730593938407</v>
      </c>
      <c r="E10" s="37">
        <v>126.59518491918467</v>
      </c>
      <c r="F10" s="37">
        <v>223.60377710497607</v>
      </c>
      <c r="G10" s="20"/>
      <c r="H10" s="36">
        <f>SUM(H5:H9)</f>
        <v>155.98457283394021</v>
      </c>
      <c r="I10" s="36">
        <f>SUM(I5:I9)</f>
        <v>22.5595470668245</v>
      </c>
      <c r="J10" s="36">
        <f>SUM(J5:J9)</f>
        <v>232.99818465338953</v>
      </c>
      <c r="K10" s="36">
        <f>SUM(K5:K9)</f>
        <v>411.54230455415427</v>
      </c>
      <c r="L10" s="56"/>
      <c r="M10" s="48"/>
      <c r="N10" s="48"/>
      <c r="O10" s="48"/>
      <c r="P10" s="48"/>
      <c r="Q10" s="48"/>
      <c r="R10" s="48"/>
    </row>
    <row r="11" spans="1:18" x14ac:dyDescent="0.3">
      <c r="C11" s="38"/>
      <c r="D11" s="38"/>
      <c r="E11" s="38"/>
      <c r="F11" s="38"/>
    </row>
    <row r="12" spans="1:18" s="83" customFormat="1" ht="15" x14ac:dyDescent="0.35">
      <c r="A12" s="82" t="s">
        <v>4</v>
      </c>
    </row>
    <row r="13" spans="1:18" s="83" customFormat="1" ht="15" x14ac:dyDescent="0.35">
      <c r="A13" s="83" t="s">
        <v>44</v>
      </c>
    </row>
    <row r="14" spans="1:18" s="83" customFormat="1" ht="15" x14ac:dyDescent="0.35">
      <c r="A14" s="83" t="s">
        <v>45</v>
      </c>
    </row>
    <row r="15" spans="1:18" s="83" customFormat="1" ht="15" x14ac:dyDescent="0.35">
      <c r="A15" s="83" t="s">
        <v>46</v>
      </c>
    </row>
    <row r="16" spans="1:18" s="83" customFormat="1" ht="15" x14ac:dyDescent="0.35">
      <c r="A16" s="83" t="s">
        <v>47</v>
      </c>
    </row>
    <row r="17" spans="1:12" s="83" customFormat="1" ht="15" x14ac:dyDescent="0.35">
      <c r="A17" s="81" t="s">
        <v>43</v>
      </c>
      <c r="B17" s="81"/>
      <c r="C17" s="81"/>
      <c r="D17" s="81"/>
      <c r="E17" s="81"/>
      <c r="F17" s="81"/>
      <c r="G17" s="81"/>
      <c r="H17" s="81"/>
    </row>
    <row r="18" spans="1:12" s="83" customFormat="1" ht="15" x14ac:dyDescent="0.35">
      <c r="A18" s="80"/>
    </row>
    <row r="19" spans="1:12" s="83" customFormat="1" ht="15" x14ac:dyDescent="0.35">
      <c r="A19" s="82" t="s">
        <v>5</v>
      </c>
    </row>
    <row r="20" spans="1:12" ht="17.25" x14ac:dyDescent="0.35">
      <c r="A20" s="81" t="s">
        <v>67</v>
      </c>
      <c r="F20" s="81" t="s">
        <v>145</v>
      </c>
    </row>
    <row r="22" spans="1:12" x14ac:dyDescent="0.3">
      <c r="C22" s="57"/>
      <c r="D22" s="57"/>
      <c r="E22" s="57"/>
      <c r="F22" s="57"/>
      <c r="H22" s="57"/>
      <c r="I22" s="57"/>
      <c r="J22" s="57"/>
      <c r="K22" s="57"/>
      <c r="L22" s="57"/>
    </row>
    <row r="23" spans="1:12" x14ac:dyDescent="0.3">
      <c r="C23" s="57"/>
      <c r="D23" s="57"/>
      <c r="E23" s="57"/>
      <c r="G23" s="57"/>
      <c r="H23" s="57"/>
      <c r="I23" s="57"/>
      <c r="J23" s="57"/>
      <c r="K23" s="57"/>
    </row>
    <row r="24" spans="1:12" x14ac:dyDescent="0.3">
      <c r="C24" s="57"/>
      <c r="D24" s="57"/>
      <c r="E24" s="57"/>
      <c r="F24" s="57"/>
      <c r="H24" s="57"/>
      <c r="I24" s="57"/>
      <c r="J24" s="57"/>
      <c r="K24" s="57"/>
      <c r="L24" s="57"/>
    </row>
    <row r="25" spans="1:12" x14ac:dyDescent="0.3">
      <c r="C25" s="57"/>
      <c r="D25" s="57"/>
      <c r="E25" s="57"/>
      <c r="F25" s="57"/>
      <c r="H25" s="57"/>
      <c r="I25" s="57"/>
      <c r="J25" s="57"/>
      <c r="K25" s="57"/>
      <c r="L25" s="57"/>
    </row>
    <row r="26" spans="1:12" x14ac:dyDescent="0.3">
      <c r="C26" s="57"/>
      <c r="D26" s="57"/>
      <c r="E26" s="57"/>
      <c r="F26" s="57"/>
      <c r="H26" s="57"/>
      <c r="I26" s="57"/>
      <c r="J26" s="57"/>
      <c r="K26" s="57"/>
      <c r="L26" s="57"/>
    </row>
    <row r="27" spans="1:12" x14ac:dyDescent="0.3">
      <c r="C27" s="58"/>
      <c r="D27" s="58"/>
      <c r="E27" s="58"/>
      <c r="F27" s="58"/>
      <c r="H27" s="57"/>
      <c r="I27" s="57"/>
      <c r="J27" s="57"/>
      <c r="K27" s="57"/>
      <c r="L27" s="57"/>
    </row>
    <row r="28" spans="1:12" x14ac:dyDescent="0.3">
      <c r="C28" s="59"/>
      <c r="D28" s="59"/>
      <c r="E28" s="59"/>
      <c r="F28" s="59"/>
      <c r="H28" s="59"/>
      <c r="I28" s="59"/>
      <c r="J28" s="59"/>
      <c r="K28" s="59"/>
      <c r="L28" s="59"/>
    </row>
  </sheetData>
  <mergeCells count="3">
    <mergeCell ref="C3:F3"/>
    <mergeCell ref="H3:K3"/>
    <mergeCell ref="M3:P3"/>
  </mergeCells>
  <hyperlinks>
    <hyperlink ref="A2" location="'CHAPTER 4'!A1" display="Back to Table of Contents" xr:uid="{00000000-0004-0000-0C00-000000000000}"/>
  </hyperlinks>
  <pageMargins left="0.7" right="0.7" top="0.75" bottom="0.75" header="0.3" footer="0.3"/>
  <pageSetup paperSize="9"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7" tint="0.59999389629810485"/>
    <pageSetUpPr fitToPage="1"/>
  </sheetPr>
  <dimension ref="A1:T20"/>
  <sheetViews>
    <sheetView showGridLines="0" workbookViewId="0">
      <selection activeCell="L20" sqref="L20"/>
    </sheetView>
  </sheetViews>
  <sheetFormatPr defaultColWidth="9.140625" defaultRowHeight="16.5" x14ac:dyDescent="0.3"/>
  <cols>
    <col min="1" max="1" width="21.42578125" style="24" customWidth="1"/>
    <col min="2" max="2" width="8" style="24" bestFit="1" customWidth="1"/>
    <col min="3" max="3" width="9.140625" style="24" bestFit="1" customWidth="1"/>
    <col min="4" max="4" width="17.42578125" style="24" bestFit="1" customWidth="1"/>
    <col min="5" max="5" width="8.28515625" style="24" bestFit="1" customWidth="1"/>
    <col min="6" max="6" width="3.42578125" style="24" customWidth="1"/>
    <col min="7" max="7" width="14" style="24" bestFit="1" customWidth="1"/>
    <col min="8" max="8" width="14.5703125" style="24" bestFit="1" customWidth="1"/>
    <col min="9" max="9" width="14.7109375" style="24" bestFit="1" customWidth="1"/>
    <col min="10" max="10" width="8.28515625" style="24" customWidth="1"/>
    <col min="11" max="11" width="3.42578125" style="24" customWidth="1"/>
    <col min="12" max="12" width="8" style="24" bestFit="1" customWidth="1"/>
    <col min="13" max="13" width="8.7109375" style="24" customWidth="1"/>
    <col min="14" max="14" width="17.42578125" style="24" bestFit="1" customWidth="1"/>
    <col min="15" max="15" width="8.28515625" style="24" bestFit="1" customWidth="1"/>
    <col min="16" max="16" width="2.85546875" style="24" customWidth="1"/>
    <col min="17" max="17" width="14" style="24" bestFit="1" customWidth="1"/>
    <col min="18" max="18" width="14.5703125" style="24" bestFit="1" customWidth="1"/>
    <col min="19" max="19" width="14.7109375" style="24" bestFit="1" customWidth="1"/>
    <col min="20" max="20" width="10.28515625" style="24" customWidth="1"/>
    <col min="21" max="16384" width="9.140625" style="24"/>
  </cols>
  <sheetData>
    <row r="1" spans="1:20" s="3" customFormat="1" ht="18" x14ac:dyDescent="0.35">
      <c r="A1" s="1" t="s">
        <v>143</v>
      </c>
      <c r="B1" s="2"/>
      <c r="C1" s="2"/>
      <c r="D1" s="2"/>
      <c r="E1" s="2"/>
      <c r="F1" s="2"/>
      <c r="G1" s="2"/>
      <c r="H1" s="2"/>
      <c r="I1" s="2"/>
      <c r="J1" s="2"/>
      <c r="K1" s="2"/>
      <c r="L1" s="2"/>
      <c r="M1" s="2"/>
      <c r="N1" s="2"/>
      <c r="O1" s="2"/>
      <c r="P1" s="2"/>
      <c r="Q1" s="2"/>
      <c r="R1" s="2"/>
      <c r="S1" s="2"/>
      <c r="T1" s="2"/>
    </row>
    <row r="2" spans="1:20" x14ac:dyDescent="0.3">
      <c r="A2" s="79" t="s">
        <v>66</v>
      </c>
    </row>
    <row r="3" spans="1:20" s="13" customFormat="1" ht="24.75" customHeight="1" x14ac:dyDescent="0.3">
      <c r="B3" s="215" t="s">
        <v>6</v>
      </c>
      <c r="C3" s="215"/>
      <c r="D3" s="215"/>
      <c r="E3" s="215"/>
      <c r="F3" s="215"/>
      <c r="G3" s="215"/>
      <c r="H3" s="215"/>
      <c r="I3" s="215"/>
      <c r="J3" s="215"/>
      <c r="L3" s="215" t="s">
        <v>38</v>
      </c>
      <c r="M3" s="215"/>
      <c r="N3" s="215"/>
      <c r="O3" s="215"/>
      <c r="P3" s="215"/>
      <c r="Q3" s="215"/>
      <c r="R3" s="215"/>
      <c r="S3" s="215"/>
      <c r="T3" s="215"/>
    </row>
    <row r="4" spans="1:20" s="13" customFormat="1" ht="22.5" customHeight="1" x14ac:dyDescent="0.3">
      <c r="A4" s="60"/>
      <c r="B4" s="214" t="s">
        <v>25</v>
      </c>
      <c r="C4" s="214"/>
      <c r="D4" s="214"/>
      <c r="E4" s="214"/>
      <c r="F4" s="61"/>
      <c r="G4" s="214" t="s">
        <v>26</v>
      </c>
      <c r="H4" s="214"/>
      <c r="I4" s="214"/>
      <c r="J4" s="216" t="s">
        <v>24</v>
      </c>
      <c r="K4" s="61"/>
      <c r="L4" s="214" t="s">
        <v>25</v>
      </c>
      <c r="M4" s="214"/>
      <c r="N4" s="214"/>
      <c r="O4" s="214"/>
      <c r="P4" s="61"/>
      <c r="Q4" s="214" t="s">
        <v>26</v>
      </c>
      <c r="R4" s="214"/>
      <c r="S4" s="214"/>
      <c r="T4" s="216" t="s">
        <v>24</v>
      </c>
    </row>
    <row r="5" spans="1:20" s="42" customFormat="1" ht="42.75" customHeight="1" x14ac:dyDescent="0.25">
      <c r="A5" s="62"/>
      <c r="B5" s="63" t="s">
        <v>27</v>
      </c>
      <c r="C5" s="63" t="s">
        <v>28</v>
      </c>
      <c r="D5" s="63" t="s">
        <v>29</v>
      </c>
      <c r="E5" s="64" t="s">
        <v>30</v>
      </c>
      <c r="F5" s="63"/>
      <c r="G5" s="63" t="s">
        <v>31</v>
      </c>
      <c r="H5" s="63" t="s">
        <v>32</v>
      </c>
      <c r="I5" s="64" t="s">
        <v>33</v>
      </c>
      <c r="J5" s="217"/>
      <c r="K5" s="63"/>
      <c r="L5" s="63" t="s">
        <v>27</v>
      </c>
      <c r="M5" s="63" t="s">
        <v>28</v>
      </c>
      <c r="N5" s="63" t="s">
        <v>29</v>
      </c>
      <c r="O5" s="64" t="s">
        <v>30</v>
      </c>
      <c r="P5" s="63"/>
      <c r="Q5" s="63" t="s">
        <v>31</v>
      </c>
      <c r="R5" s="63" t="s">
        <v>32</v>
      </c>
      <c r="S5" s="64" t="s">
        <v>33</v>
      </c>
      <c r="T5" s="217"/>
    </row>
    <row r="6" spans="1:20" s="13" customFormat="1" ht="15" x14ac:dyDescent="0.3">
      <c r="A6" s="44" t="s">
        <v>0</v>
      </c>
      <c r="B6" s="65">
        <v>22.819447614201295</v>
      </c>
      <c r="C6" s="65">
        <v>0.55278767979737131</v>
      </c>
      <c r="D6" s="65">
        <v>1.6234049747195822</v>
      </c>
      <c r="E6" s="66">
        <v>24.995640268718248</v>
      </c>
      <c r="F6" s="65"/>
      <c r="G6" s="65">
        <v>18.408376375325979</v>
      </c>
      <c r="H6" s="65">
        <v>1.6447023084177459</v>
      </c>
      <c r="I6" s="66">
        <v>20.053078683743724</v>
      </c>
      <c r="J6" s="168">
        <v>45.048718952461975</v>
      </c>
      <c r="K6" s="67"/>
      <c r="L6" s="46">
        <v>120.94079041050544</v>
      </c>
      <c r="M6" s="46">
        <v>2.9297194241580877</v>
      </c>
      <c r="N6" s="46">
        <v>8.6038840255163151</v>
      </c>
      <c r="O6" s="68">
        <v>132.47439386017984</v>
      </c>
      <c r="P6" s="46"/>
      <c r="Q6" s="46">
        <v>97.562553951590147</v>
      </c>
      <c r="R6" s="46">
        <v>8.7167577643832121</v>
      </c>
      <c r="S6" s="68">
        <v>106.27931171597336</v>
      </c>
      <c r="T6" s="171">
        <v>238.75370557615321</v>
      </c>
    </row>
    <row r="7" spans="1:20" s="13" customFormat="1" ht="15" x14ac:dyDescent="0.3">
      <c r="A7" s="32" t="s">
        <v>1</v>
      </c>
      <c r="B7" s="69">
        <v>17.634292570623746</v>
      </c>
      <c r="C7" s="69">
        <v>3.4301597097430463</v>
      </c>
      <c r="D7" s="69">
        <v>0.88706979753984816</v>
      </c>
      <c r="E7" s="70">
        <v>21.951522077906642</v>
      </c>
      <c r="F7" s="69"/>
      <c r="G7" s="69">
        <v>0.64752261907439945</v>
      </c>
      <c r="H7" s="69">
        <v>1.2661389676545924</v>
      </c>
      <c r="I7" s="70">
        <v>1.9136615867289917</v>
      </c>
      <c r="J7" s="169">
        <v>23.865183664635634</v>
      </c>
      <c r="K7" s="71"/>
      <c r="L7" s="50">
        <v>93.459987195048797</v>
      </c>
      <c r="M7" s="50">
        <v>18.179503445667169</v>
      </c>
      <c r="N7" s="50">
        <v>4.7013812199814415</v>
      </c>
      <c r="O7" s="72">
        <v>116.3408718606974</v>
      </c>
      <c r="P7" s="50"/>
      <c r="Q7" s="50">
        <v>3.4318051288324098</v>
      </c>
      <c r="R7" s="50">
        <v>6.7104099146725744</v>
      </c>
      <c r="S7" s="72">
        <v>10.142215043504983</v>
      </c>
      <c r="T7" s="172">
        <v>126.48308690420238</v>
      </c>
    </row>
    <row r="8" spans="1:20" s="13" customFormat="1" ht="15" x14ac:dyDescent="0.3">
      <c r="A8" s="32" t="s">
        <v>23</v>
      </c>
      <c r="B8" s="69">
        <v>7.7134516734854701</v>
      </c>
      <c r="C8" s="69">
        <v>0.12159552217318641</v>
      </c>
      <c r="D8" s="69">
        <v>0.71121949198132772</v>
      </c>
      <c r="E8" s="70">
        <v>8.5462666876399833</v>
      </c>
      <c r="F8" s="69"/>
      <c r="G8" s="69">
        <v>0.28664633026024122</v>
      </c>
      <c r="H8" s="69">
        <v>1.3029855130239911</v>
      </c>
      <c r="I8" s="70">
        <v>1.5896318432842325</v>
      </c>
      <c r="J8" s="169">
        <v>10.135898530924216</v>
      </c>
      <c r="K8" s="71"/>
      <c r="L8" s="50">
        <v>40.88052252430564</v>
      </c>
      <c r="M8" s="50">
        <v>0.64444410796567064</v>
      </c>
      <c r="N8" s="50">
        <v>3.7693921855518391</v>
      </c>
      <c r="O8" s="72">
        <v>45.294358817823152</v>
      </c>
      <c r="P8" s="50"/>
      <c r="Q8" s="50">
        <v>1.5191968857462526</v>
      </c>
      <c r="R8" s="50">
        <v>6.9056929204758504</v>
      </c>
      <c r="S8" s="72">
        <v>8.4248898062221027</v>
      </c>
      <c r="T8" s="172">
        <v>53.71924862404525</v>
      </c>
    </row>
    <row r="9" spans="1:20" s="13" customFormat="1" ht="15" x14ac:dyDescent="0.3">
      <c r="A9" s="32" t="s">
        <v>2</v>
      </c>
      <c r="B9" s="69">
        <v>33.023231291688553</v>
      </c>
      <c r="C9" s="69">
        <v>1.3576500950587906</v>
      </c>
      <c r="D9" s="69">
        <v>6.2463686793995086</v>
      </c>
      <c r="E9" s="70">
        <v>40.62725006614685</v>
      </c>
      <c r="F9" s="69"/>
      <c r="G9" s="69">
        <v>15.461660365405542</v>
      </c>
      <c r="H9" s="69">
        <v>15.162586172223778</v>
      </c>
      <c r="I9" s="70">
        <v>30.624246537629318</v>
      </c>
      <c r="J9" s="169">
        <v>71.251496603776175</v>
      </c>
      <c r="K9" s="71"/>
      <c r="L9" s="50">
        <v>175.01982352282016</v>
      </c>
      <c r="M9" s="50">
        <v>7.195409738802085</v>
      </c>
      <c r="N9" s="50">
        <v>33.105129363949459</v>
      </c>
      <c r="O9" s="72">
        <v>215.3203626255717</v>
      </c>
      <c r="P9" s="50"/>
      <c r="Q9" s="50">
        <v>81.945253770612837</v>
      </c>
      <c r="R9" s="50">
        <v>80.360190454168801</v>
      </c>
      <c r="S9" s="72">
        <v>162.30544422478164</v>
      </c>
      <c r="T9" s="172">
        <v>377.62580685035334</v>
      </c>
    </row>
    <row r="10" spans="1:20" s="13" customFormat="1" ht="15" x14ac:dyDescent="0.3">
      <c r="A10" s="18" t="s">
        <v>3</v>
      </c>
      <c r="B10" s="73">
        <v>81.190423149999063</v>
      </c>
      <c r="C10" s="73">
        <v>5.4621930067723943</v>
      </c>
      <c r="D10" s="73">
        <v>9.4680629436402661</v>
      </c>
      <c r="E10" s="73">
        <v>96.120679100411735</v>
      </c>
      <c r="F10" s="73"/>
      <c r="G10" s="73">
        <v>34.804205690066162</v>
      </c>
      <c r="H10" s="73">
        <v>19.376412961320106</v>
      </c>
      <c r="I10" s="73">
        <v>54.180618651386276</v>
      </c>
      <c r="J10" s="170">
        <v>150.30129775179799</v>
      </c>
      <c r="K10" s="74"/>
      <c r="L10" s="37">
        <v>430.30112365268002</v>
      </c>
      <c r="M10" s="37">
        <v>28.949076716593012</v>
      </c>
      <c r="N10" s="37">
        <v>50.179786794999046</v>
      </c>
      <c r="O10" s="37">
        <v>509.42998716427212</v>
      </c>
      <c r="P10" s="37"/>
      <c r="Q10" s="37">
        <v>184.45880973678166</v>
      </c>
      <c r="R10" s="37">
        <v>102.69305105370043</v>
      </c>
      <c r="S10" s="37">
        <v>287.15186079048209</v>
      </c>
      <c r="T10" s="173">
        <v>796.58184795475427</v>
      </c>
    </row>
    <row r="12" spans="1:20" s="81" customFormat="1" ht="15" x14ac:dyDescent="0.35">
      <c r="A12" s="82" t="s">
        <v>4</v>
      </c>
    </row>
    <row r="13" spans="1:20" s="81" customFormat="1" ht="15" x14ac:dyDescent="0.35">
      <c r="A13" s="81" t="s">
        <v>37</v>
      </c>
      <c r="Q13" s="167"/>
    </row>
    <row r="14" spans="1:20" s="81" customFormat="1" ht="15" x14ac:dyDescent="0.35">
      <c r="A14" s="81" t="s">
        <v>36</v>
      </c>
    </row>
    <row r="15" spans="1:20" s="81" customFormat="1" ht="15" x14ac:dyDescent="0.35">
      <c r="A15" s="81" t="s">
        <v>35</v>
      </c>
    </row>
    <row r="16" spans="1:20" s="81" customFormat="1" ht="15" x14ac:dyDescent="0.35">
      <c r="A16" s="83" t="s">
        <v>156</v>
      </c>
    </row>
    <row r="17" spans="1:8" s="81" customFormat="1" ht="15" x14ac:dyDescent="0.35">
      <c r="A17" s="81" t="s">
        <v>74</v>
      </c>
    </row>
    <row r="18" spans="1:8" s="81" customFormat="1" ht="15" x14ac:dyDescent="0.35"/>
    <row r="19" spans="1:8" s="81" customFormat="1" ht="15" x14ac:dyDescent="0.35">
      <c r="A19" s="82" t="s">
        <v>5</v>
      </c>
    </row>
    <row r="20" spans="1:8" s="81" customFormat="1" ht="15" x14ac:dyDescent="0.35">
      <c r="A20" s="83" t="s">
        <v>48</v>
      </c>
      <c r="H20" s="81" t="s">
        <v>145</v>
      </c>
    </row>
  </sheetData>
  <mergeCells count="8">
    <mergeCell ref="B4:E4"/>
    <mergeCell ref="B3:J3"/>
    <mergeCell ref="L3:T3"/>
    <mergeCell ref="Q4:S4"/>
    <mergeCell ref="T4:T5"/>
    <mergeCell ref="L4:O4"/>
    <mergeCell ref="J4:J5"/>
    <mergeCell ref="G4:I4"/>
  </mergeCells>
  <hyperlinks>
    <hyperlink ref="A2" location="'CHAPTER 4'!A1" display="Back to Table of Contents" xr:uid="{00000000-0004-0000-0D00-000000000000}"/>
  </hyperlinks>
  <pageMargins left="0.25" right="0.25"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A89AE-9FAE-4AC7-B88E-2E84556E7BF6}">
  <sheetPr>
    <tabColor theme="2" tint="-0.249977111117893"/>
    <pageSetUpPr fitToPage="1"/>
  </sheetPr>
  <dimension ref="A1:X42"/>
  <sheetViews>
    <sheetView showGridLines="0" zoomScale="90" zoomScaleNormal="90" workbookViewId="0">
      <pane xSplit="2" ySplit="5" topLeftCell="C15" activePane="bottomRight" state="frozen"/>
      <selection activeCell="A28" sqref="A28"/>
      <selection pane="topRight" activeCell="A28" sqref="A28"/>
      <selection pane="bottomLeft" activeCell="A28" sqref="A28"/>
      <selection pane="bottomRight" activeCell="J25" sqref="J25"/>
    </sheetView>
  </sheetViews>
  <sheetFormatPr defaultRowHeight="15" x14ac:dyDescent="0.25"/>
  <cols>
    <col min="1" max="1" width="6" customWidth="1"/>
    <col min="2" max="2" width="18.42578125" customWidth="1"/>
    <col min="3" max="3" width="11.85546875" bestFit="1" customWidth="1"/>
    <col min="4" max="4" width="10" style="98" bestFit="1" customWidth="1"/>
    <col min="5" max="7" width="11.85546875" style="98" bestFit="1" customWidth="1"/>
    <col min="8" max="8" width="13.85546875" style="98" bestFit="1" customWidth="1"/>
    <col min="9" max="9" width="10.7109375" style="98" customWidth="1"/>
    <col min="10" max="10" width="10" style="98" bestFit="1" customWidth="1"/>
    <col min="11" max="11" width="13.140625" style="98" bestFit="1" customWidth="1"/>
    <col min="12" max="13" width="11.85546875" style="98" bestFit="1" customWidth="1"/>
    <col min="14" max="14" width="13.85546875" style="98" bestFit="1" customWidth="1"/>
    <col min="15" max="16" width="11.42578125" style="98" bestFit="1" customWidth="1"/>
    <col min="17" max="17" width="13.85546875" style="98" bestFit="1" customWidth="1"/>
    <col min="18" max="18" width="15.28515625" style="98" bestFit="1" customWidth="1"/>
    <col min="19" max="19" width="16.42578125" style="98" bestFit="1" customWidth="1"/>
    <col min="20" max="20" width="13.85546875" style="98" bestFit="1" customWidth="1"/>
    <col min="21" max="21" width="8.28515625" style="98" customWidth="1"/>
    <col min="22" max="22" width="11.140625" style="98" customWidth="1"/>
    <col min="23" max="23" width="11.28515625" style="98" customWidth="1"/>
    <col min="24" max="24" width="14.28515625" style="98" customWidth="1"/>
  </cols>
  <sheetData>
    <row r="1" spans="1:24" s="3" customFormat="1" ht="18" x14ac:dyDescent="0.35">
      <c r="A1" s="1" t="s">
        <v>144</v>
      </c>
      <c r="B1" s="1"/>
      <c r="C1" s="1"/>
      <c r="D1" s="95"/>
      <c r="E1" s="95"/>
      <c r="F1" s="95"/>
      <c r="G1" s="95"/>
      <c r="H1" s="95"/>
      <c r="I1" s="95"/>
      <c r="J1" s="95"/>
      <c r="K1" s="95"/>
      <c r="L1" s="95"/>
      <c r="M1" s="95"/>
      <c r="N1" s="95"/>
      <c r="O1" s="95"/>
      <c r="P1" s="95"/>
      <c r="Q1" s="95"/>
      <c r="R1" s="95"/>
      <c r="S1" s="95"/>
      <c r="T1" s="95"/>
      <c r="U1" s="95"/>
      <c r="V1" s="95"/>
      <c r="W1" s="95"/>
      <c r="X1" s="95"/>
    </row>
    <row r="2" spans="1:24" s="24" customFormat="1" ht="16.5" x14ac:dyDescent="0.3">
      <c r="A2" s="79" t="s">
        <v>66</v>
      </c>
      <c r="C2" s="79"/>
      <c r="D2" s="96"/>
      <c r="E2" s="96"/>
      <c r="F2" s="96"/>
      <c r="G2" s="96"/>
      <c r="H2" s="96"/>
      <c r="I2" s="96"/>
      <c r="J2" s="96"/>
      <c r="K2" s="96"/>
      <c r="L2" s="96"/>
      <c r="M2" s="96"/>
      <c r="N2" s="96"/>
      <c r="O2" s="96"/>
      <c r="P2" s="96"/>
      <c r="Q2" s="96"/>
      <c r="R2" s="96"/>
      <c r="S2" s="96"/>
      <c r="T2" s="96"/>
      <c r="U2" s="96"/>
      <c r="V2" s="96"/>
      <c r="W2" s="96"/>
      <c r="X2" s="96"/>
    </row>
    <row r="3" spans="1:24" s="13" customFormat="1" ht="24.75" customHeight="1" x14ac:dyDescent="0.3">
      <c r="C3" s="220" t="s">
        <v>115</v>
      </c>
      <c r="D3" s="221"/>
      <c r="E3" s="221"/>
      <c r="F3" s="221"/>
      <c r="G3" s="221"/>
      <c r="H3" s="221"/>
      <c r="I3" s="221"/>
      <c r="J3" s="221"/>
      <c r="K3" s="221"/>
      <c r="L3" s="221"/>
      <c r="M3" s="221"/>
      <c r="N3" s="221"/>
      <c r="O3" s="221"/>
      <c r="P3" s="221"/>
      <c r="Q3" s="221"/>
      <c r="R3" s="221"/>
      <c r="S3" s="221"/>
      <c r="T3" s="222"/>
      <c r="U3" s="127"/>
      <c r="V3" s="223" t="s">
        <v>118</v>
      </c>
      <c r="W3" s="223"/>
      <c r="X3" s="223"/>
    </row>
    <row r="4" spans="1:24" s="13" customFormat="1" ht="38.25" customHeight="1" x14ac:dyDescent="0.3">
      <c r="B4" s="60"/>
      <c r="C4" s="119"/>
      <c r="D4" s="218" t="s">
        <v>107</v>
      </c>
      <c r="E4" s="219"/>
      <c r="F4" s="219"/>
      <c r="G4" s="219"/>
      <c r="H4" s="219"/>
      <c r="I4" s="120"/>
      <c r="J4" s="218" t="s">
        <v>1</v>
      </c>
      <c r="K4" s="219"/>
      <c r="L4" s="219"/>
      <c r="M4" s="219"/>
      <c r="N4" s="219"/>
      <c r="O4" s="120"/>
      <c r="P4" s="218" t="s">
        <v>109</v>
      </c>
      <c r="Q4" s="219"/>
      <c r="R4" s="219"/>
      <c r="S4" s="219"/>
      <c r="T4" s="224"/>
      <c r="U4" s="128" t="s">
        <v>120</v>
      </c>
      <c r="V4" s="122" t="s">
        <v>107</v>
      </c>
      <c r="W4" s="123" t="s">
        <v>1</v>
      </c>
      <c r="X4" s="121" t="s">
        <v>109</v>
      </c>
    </row>
    <row r="5" spans="1:24" s="118" customFormat="1" ht="48" customHeight="1" x14ac:dyDescent="0.25">
      <c r="A5" s="133" t="s">
        <v>121</v>
      </c>
      <c r="B5" s="112"/>
      <c r="C5" s="113" t="s">
        <v>114</v>
      </c>
      <c r="D5" s="114" t="s">
        <v>108</v>
      </c>
      <c r="E5" s="115" t="s">
        <v>110</v>
      </c>
      <c r="F5" s="115" t="s">
        <v>111</v>
      </c>
      <c r="G5" s="115" t="s">
        <v>112</v>
      </c>
      <c r="H5" s="116" t="s">
        <v>113</v>
      </c>
      <c r="I5" s="114" t="s">
        <v>114</v>
      </c>
      <c r="J5" s="114" t="s">
        <v>108</v>
      </c>
      <c r="K5" s="115" t="s">
        <v>110</v>
      </c>
      <c r="L5" s="115" t="s">
        <v>111</v>
      </c>
      <c r="M5" s="115" t="s">
        <v>112</v>
      </c>
      <c r="N5" s="116" t="s">
        <v>113</v>
      </c>
      <c r="O5" s="114" t="s">
        <v>114</v>
      </c>
      <c r="P5" s="114" t="s">
        <v>108</v>
      </c>
      <c r="Q5" s="115" t="s">
        <v>110</v>
      </c>
      <c r="R5" s="115" t="s">
        <v>111</v>
      </c>
      <c r="S5" s="115" t="s">
        <v>112</v>
      </c>
      <c r="T5" s="117" t="s">
        <v>113</v>
      </c>
      <c r="U5" s="131" t="s">
        <v>119</v>
      </c>
      <c r="V5" s="124" t="s">
        <v>117</v>
      </c>
      <c r="W5" s="63" t="s">
        <v>116</v>
      </c>
      <c r="X5" s="109" t="s">
        <v>117</v>
      </c>
    </row>
    <row r="6" spans="1:24" s="13" customFormat="1" x14ac:dyDescent="0.3">
      <c r="A6" s="132">
        <v>1</v>
      </c>
      <c r="B6" s="44" t="s">
        <v>78</v>
      </c>
      <c r="C6" s="105">
        <v>9796.7031040000002</v>
      </c>
      <c r="D6" s="99">
        <v>18455.588704000002</v>
      </c>
      <c r="E6" s="99">
        <v>267863.442912</v>
      </c>
      <c r="F6" s="99">
        <v>9822.117024000001</v>
      </c>
      <c r="G6" s="106">
        <v>64122.950720000001</v>
      </c>
      <c r="H6" s="103">
        <v>370060.80246400001</v>
      </c>
      <c r="I6" s="105">
        <v>6116.0413760000001</v>
      </c>
      <c r="J6" s="99">
        <v>11521.945216</v>
      </c>
      <c r="K6" s="99">
        <v>320862.357792</v>
      </c>
      <c r="L6" s="99">
        <v>6132.01584</v>
      </c>
      <c r="M6" s="99">
        <v>23926.116511999997</v>
      </c>
      <c r="N6" s="103">
        <v>368558.47673599998</v>
      </c>
      <c r="O6" s="105">
        <v>40246.935935999994</v>
      </c>
      <c r="P6" s="99">
        <v>75822.067263999998</v>
      </c>
      <c r="Q6" s="99">
        <v>1212797.2813439998</v>
      </c>
      <c r="R6" s="99">
        <v>40351.496063999999</v>
      </c>
      <c r="S6" s="99">
        <v>462208.77193599998</v>
      </c>
      <c r="T6" s="110">
        <v>1831426.5525439999</v>
      </c>
      <c r="U6" s="129">
        <v>7.0000000000000007E-2</v>
      </c>
      <c r="V6" s="125">
        <v>42.840608000000003</v>
      </c>
      <c r="W6" s="100">
        <v>42.840608000000003</v>
      </c>
      <c r="X6" s="110">
        <v>213.47692799999999</v>
      </c>
    </row>
    <row r="7" spans="1:24" s="13" customFormat="1" x14ac:dyDescent="0.3">
      <c r="A7" s="132">
        <v>2</v>
      </c>
      <c r="B7" s="32" t="s">
        <v>79</v>
      </c>
      <c r="C7" s="107">
        <v>17748.355616000001</v>
      </c>
      <c r="D7" s="102">
        <v>3127.364384</v>
      </c>
      <c r="E7" s="102">
        <v>186508.40220800001</v>
      </c>
      <c r="F7" s="102">
        <v>11963.421311999999</v>
      </c>
      <c r="G7" s="108">
        <v>70675.385407999987</v>
      </c>
      <c r="H7" s="104">
        <v>290023.65504000004</v>
      </c>
      <c r="I7" s="107">
        <v>7460.8008</v>
      </c>
      <c r="J7" s="102">
        <v>1314.988832</v>
      </c>
      <c r="K7" s="102">
        <v>245695.243552</v>
      </c>
      <c r="L7" s="102">
        <v>5029.0517120000004</v>
      </c>
      <c r="M7" s="102">
        <v>26370.935615999999</v>
      </c>
      <c r="N7" s="104">
        <v>285871.02051199996</v>
      </c>
      <c r="O7" s="107">
        <v>70453.921247999999</v>
      </c>
      <c r="P7" s="102">
        <v>12415.062975999999</v>
      </c>
      <c r="Q7" s="102">
        <v>1118295.2567679998</v>
      </c>
      <c r="R7" s="102">
        <v>47491.355360000001</v>
      </c>
      <c r="S7" s="102">
        <v>509440.17920000001</v>
      </c>
      <c r="T7" s="111">
        <v>1758095.7755520002</v>
      </c>
      <c r="U7" s="130">
        <v>0.06</v>
      </c>
      <c r="V7" s="126">
        <v>26.140032000000001</v>
      </c>
      <c r="W7" s="101">
        <v>25.413920000000001</v>
      </c>
      <c r="X7" s="111">
        <v>156.840192</v>
      </c>
    </row>
    <row r="8" spans="1:24" s="13" customFormat="1" x14ac:dyDescent="0.3">
      <c r="A8" s="132">
        <v>3</v>
      </c>
      <c r="B8" s="32" t="s">
        <v>80</v>
      </c>
      <c r="C8" s="107">
        <v>4690.6835199999996</v>
      </c>
      <c r="D8" s="102">
        <v>1322.976064</v>
      </c>
      <c r="E8" s="102">
        <v>14314.571968</v>
      </c>
      <c r="F8" s="102">
        <v>5566.3745920000001</v>
      </c>
      <c r="G8" s="108">
        <v>15598.337984</v>
      </c>
      <c r="H8" s="104">
        <v>41492.944127999996</v>
      </c>
      <c r="I8" s="107">
        <v>3695.9100800000001</v>
      </c>
      <c r="J8" s="102">
        <v>1041.97072</v>
      </c>
      <c r="K8" s="102">
        <v>19613.737344000001</v>
      </c>
      <c r="L8" s="102">
        <v>4384.9903679999998</v>
      </c>
      <c r="M8" s="102">
        <v>5820.5137919999997</v>
      </c>
      <c r="N8" s="104">
        <v>34557.122303999997</v>
      </c>
      <c r="O8" s="107">
        <v>20380.511616</v>
      </c>
      <c r="P8" s="102">
        <v>5747.9025920000004</v>
      </c>
      <c r="Q8" s="102">
        <v>86721.008384000001</v>
      </c>
      <c r="R8" s="102">
        <v>24183.886272</v>
      </c>
      <c r="S8" s="102">
        <v>112434.086528</v>
      </c>
      <c r="T8" s="111">
        <v>249467.39539199998</v>
      </c>
      <c r="U8" s="130">
        <v>0.09</v>
      </c>
      <c r="V8" s="126">
        <v>5.8088959999999998</v>
      </c>
      <c r="W8" s="101">
        <v>5.0827840000000002</v>
      </c>
      <c r="X8" s="111">
        <v>34.853375999999997</v>
      </c>
    </row>
    <row r="9" spans="1:24" s="13" customFormat="1" x14ac:dyDescent="0.3">
      <c r="A9" s="132">
        <v>4</v>
      </c>
      <c r="B9" s="32" t="s">
        <v>81</v>
      </c>
      <c r="C9" s="107">
        <v>4366.8375679999999</v>
      </c>
      <c r="D9" s="102">
        <v>4098.9022399999994</v>
      </c>
      <c r="E9" s="102">
        <v>12332.286208000001</v>
      </c>
      <c r="F9" s="102">
        <v>2338.0806400000001</v>
      </c>
      <c r="G9" s="108">
        <v>10344.191551999998</v>
      </c>
      <c r="H9" s="104">
        <v>33480.298208</v>
      </c>
      <c r="I9" s="107">
        <v>3077.9887679999997</v>
      </c>
      <c r="J9" s="102">
        <v>4098.9022399999994</v>
      </c>
      <c r="K9" s="102">
        <v>14105.451712</v>
      </c>
      <c r="L9" s="102">
        <v>1648.27424</v>
      </c>
      <c r="M9" s="102">
        <v>3860.0113919999999</v>
      </c>
      <c r="N9" s="104">
        <v>26789.902239999999</v>
      </c>
      <c r="O9" s="107">
        <v>16455.876256</v>
      </c>
      <c r="P9" s="102">
        <v>21911.155712</v>
      </c>
      <c r="Q9" s="102">
        <v>53900.745983999994</v>
      </c>
      <c r="R9" s="102">
        <v>8810.6430079999991</v>
      </c>
      <c r="S9" s="102">
        <v>74563.715167999995</v>
      </c>
      <c r="T9" s="111">
        <v>175642.13612799998</v>
      </c>
      <c r="U9" s="130">
        <v>0.08</v>
      </c>
      <c r="V9" s="126">
        <v>7.9872319999999997</v>
      </c>
      <c r="W9" s="101">
        <v>6.5350080000000004</v>
      </c>
      <c r="X9" s="111">
        <v>41.388384000000002</v>
      </c>
    </row>
    <row r="10" spans="1:24" s="13" customFormat="1" x14ac:dyDescent="0.3">
      <c r="A10" s="132">
        <v>5</v>
      </c>
      <c r="B10" s="32" t="s">
        <v>82</v>
      </c>
      <c r="C10" s="107">
        <v>2420.131296</v>
      </c>
      <c r="D10" s="102">
        <v>1605.433632</v>
      </c>
      <c r="E10" s="102">
        <v>1607.6119679999999</v>
      </c>
      <c r="F10" s="102">
        <v>7322.8395199999995</v>
      </c>
      <c r="G10" s="108">
        <v>2555.1881280000002</v>
      </c>
      <c r="H10" s="104">
        <v>15511.930655999999</v>
      </c>
      <c r="I10" s="107">
        <v>918.53167999999994</v>
      </c>
      <c r="J10" s="102">
        <v>609.20796799999994</v>
      </c>
      <c r="K10" s="102">
        <v>860.44272000000001</v>
      </c>
      <c r="L10" s="102">
        <v>2780.2828479999998</v>
      </c>
      <c r="M10" s="102">
        <v>953.38505599999996</v>
      </c>
      <c r="N10" s="104">
        <v>6121.8502719999997</v>
      </c>
      <c r="O10" s="107">
        <v>7456.4441279999992</v>
      </c>
      <c r="P10" s="102">
        <v>4947.0010560000001</v>
      </c>
      <c r="Q10" s="102">
        <v>4949.179392</v>
      </c>
      <c r="R10" s="102">
        <v>22561.025952</v>
      </c>
      <c r="S10" s="102">
        <v>18417.104767999997</v>
      </c>
      <c r="T10" s="111">
        <v>58330.029183999999</v>
      </c>
      <c r="U10" s="130">
        <v>7.0000000000000007E-2</v>
      </c>
      <c r="V10" s="126">
        <v>18.152799999999999</v>
      </c>
      <c r="W10" s="101">
        <v>7.26112</v>
      </c>
      <c r="X10" s="111">
        <v>68.980639999999994</v>
      </c>
    </row>
    <row r="11" spans="1:24" s="13" customFormat="1" x14ac:dyDescent="0.3">
      <c r="A11" s="132">
        <v>6</v>
      </c>
      <c r="B11" s="32" t="s">
        <v>105</v>
      </c>
      <c r="C11" s="107">
        <v>9484.4749439999996</v>
      </c>
      <c r="D11" s="102">
        <v>4851.1542719999998</v>
      </c>
      <c r="E11" s="102">
        <v>77104.381055999998</v>
      </c>
      <c r="F11" s="102">
        <v>23092.539936000001</v>
      </c>
      <c r="G11" s="108">
        <v>39268.136960000003</v>
      </c>
      <c r="H11" s="104">
        <v>153800.68716799997</v>
      </c>
      <c r="I11" s="107">
        <v>8928.2731519999979</v>
      </c>
      <c r="J11" s="102">
        <v>4566.518368</v>
      </c>
      <c r="K11" s="102">
        <v>215691.56959999999</v>
      </c>
      <c r="L11" s="102">
        <v>21738.341055999997</v>
      </c>
      <c r="M11" s="102">
        <v>14652.214048</v>
      </c>
      <c r="N11" s="104">
        <v>265576.91622399999</v>
      </c>
      <c r="O11" s="107">
        <v>49723.423648000004</v>
      </c>
      <c r="P11" s="102">
        <v>25432.798912000002</v>
      </c>
      <c r="Q11" s="102">
        <v>595910.67894400004</v>
      </c>
      <c r="R11" s="102">
        <v>121065.37987199999</v>
      </c>
      <c r="S11" s="102">
        <v>283050.07539200003</v>
      </c>
      <c r="T11" s="111">
        <v>1075182.3567679999</v>
      </c>
      <c r="U11" s="130">
        <v>0.12</v>
      </c>
      <c r="V11" s="126">
        <v>14.52224</v>
      </c>
      <c r="W11" s="101">
        <v>25.413920000000001</v>
      </c>
      <c r="X11" s="111">
        <v>102.381792</v>
      </c>
    </row>
    <row r="12" spans="1:24" s="13" customFormat="1" x14ac:dyDescent="0.3">
      <c r="A12" s="132">
        <v>7</v>
      </c>
      <c r="B12" s="32" t="s">
        <v>83</v>
      </c>
      <c r="C12" s="107">
        <v>7444.8263360000001</v>
      </c>
      <c r="D12" s="102">
        <v>3049.6704</v>
      </c>
      <c r="E12" s="102">
        <v>96619.367167999997</v>
      </c>
      <c r="F12" s="102">
        <v>7714.2138879999993</v>
      </c>
      <c r="G12" s="108">
        <v>15577.280735999999</v>
      </c>
      <c r="H12" s="104">
        <v>130406.08464</v>
      </c>
      <c r="I12" s="107">
        <v>3871.6291839999999</v>
      </c>
      <c r="J12" s="102">
        <v>2273.4566719999998</v>
      </c>
      <c r="K12" s="102">
        <v>82590.883327999996</v>
      </c>
      <c r="L12" s="102">
        <v>4011.7687999999998</v>
      </c>
      <c r="M12" s="102">
        <v>5812.5265599999993</v>
      </c>
      <c r="N12" s="104">
        <v>98560.264544000005</v>
      </c>
      <c r="O12" s="107">
        <v>31394.904544000001</v>
      </c>
      <c r="P12" s="102">
        <v>13989.273792</v>
      </c>
      <c r="Q12" s="102">
        <v>508027.16524799995</v>
      </c>
      <c r="R12" s="102">
        <v>32530.543711999999</v>
      </c>
      <c r="S12" s="102">
        <v>112284.50745600001</v>
      </c>
      <c r="T12" s="111">
        <v>698226.39475199999</v>
      </c>
      <c r="U12" s="130">
        <v>0.03</v>
      </c>
      <c r="V12" s="126">
        <v>23.235583999999999</v>
      </c>
      <c r="W12" s="101">
        <v>17.426687999999999</v>
      </c>
      <c r="X12" s="111">
        <v>123.43904000000001</v>
      </c>
    </row>
    <row r="13" spans="1:24" s="13" customFormat="1" x14ac:dyDescent="0.3">
      <c r="A13" s="132">
        <v>8</v>
      </c>
      <c r="B13" s="32" t="s">
        <v>84</v>
      </c>
      <c r="C13" s="107">
        <v>2316.2972799999998</v>
      </c>
      <c r="D13" s="102">
        <v>952.65894400000002</v>
      </c>
      <c r="E13" s="102">
        <v>11275.793248</v>
      </c>
      <c r="F13" s="102">
        <v>4651.4734719999997</v>
      </c>
      <c r="G13" s="108">
        <v>3173.1094399999997</v>
      </c>
      <c r="H13" s="104">
        <v>22368.606272000001</v>
      </c>
      <c r="I13" s="107">
        <v>2360.5901119999999</v>
      </c>
      <c r="J13" s="102">
        <v>970.81174399999998</v>
      </c>
      <c r="K13" s="102">
        <v>21624.341472</v>
      </c>
      <c r="L13" s="102">
        <v>4740.7852479999992</v>
      </c>
      <c r="M13" s="102">
        <v>1184.2886720000001</v>
      </c>
      <c r="N13" s="104">
        <v>30880.817247999999</v>
      </c>
      <c r="O13" s="107">
        <v>12017.1536</v>
      </c>
      <c r="P13" s="102">
        <v>4942.6443839999993</v>
      </c>
      <c r="Q13" s="102">
        <v>65144.590303999998</v>
      </c>
      <c r="R13" s="102">
        <v>24131.606208000001</v>
      </c>
      <c r="S13" s="102">
        <v>22872.527999999998</v>
      </c>
      <c r="T13" s="111">
        <v>129108.52249599999</v>
      </c>
      <c r="U13" s="130">
        <v>0.14000000000000001</v>
      </c>
      <c r="V13" s="126">
        <v>16.700576000000002</v>
      </c>
      <c r="W13" s="101">
        <v>23.235583999999999</v>
      </c>
      <c r="X13" s="111">
        <v>98.025120000000001</v>
      </c>
    </row>
    <row r="14" spans="1:24" s="13" customFormat="1" x14ac:dyDescent="0.3">
      <c r="A14" s="132">
        <v>9</v>
      </c>
      <c r="B14" s="32" t="s">
        <v>85</v>
      </c>
      <c r="C14" s="107">
        <v>9738.6141439999992</v>
      </c>
      <c r="D14" s="102">
        <v>7692.4305279999999</v>
      </c>
      <c r="E14" s="102">
        <v>156064.70438400001</v>
      </c>
      <c r="F14" s="102">
        <v>27616.217696</v>
      </c>
      <c r="G14" s="108">
        <v>19220.184639999999</v>
      </c>
      <c r="H14" s="104">
        <v>220332.151392</v>
      </c>
      <c r="I14" s="107">
        <v>7861.6146239999998</v>
      </c>
      <c r="J14" s="102">
        <v>6210.4359359999999</v>
      </c>
      <c r="K14" s="102">
        <v>480078.38825600001</v>
      </c>
      <c r="L14" s="102">
        <v>22293.090623999997</v>
      </c>
      <c r="M14" s="102">
        <v>7171.8082239999994</v>
      </c>
      <c r="N14" s="104">
        <v>523615.33766399999</v>
      </c>
      <c r="O14" s="107">
        <v>45679.70592</v>
      </c>
      <c r="P14" s="102">
        <v>36084.861951999999</v>
      </c>
      <c r="Q14" s="102">
        <v>1101877.864448</v>
      </c>
      <c r="R14" s="102">
        <v>129539.83302399999</v>
      </c>
      <c r="S14" s="102">
        <v>138542.16959999999</v>
      </c>
      <c r="T14" s="111">
        <v>1451724.4349440001</v>
      </c>
      <c r="U14" s="130">
        <v>0.1</v>
      </c>
      <c r="V14" s="126">
        <v>39.936160000000001</v>
      </c>
      <c r="W14" s="101">
        <v>95.846784</v>
      </c>
      <c r="X14" s="111">
        <v>265.03088000000002</v>
      </c>
    </row>
    <row r="15" spans="1:24" s="13" customFormat="1" x14ac:dyDescent="0.3">
      <c r="A15" s="132">
        <v>10</v>
      </c>
      <c r="B15" s="32" t="s">
        <v>86</v>
      </c>
      <c r="C15" s="107">
        <v>42104.330431999995</v>
      </c>
      <c r="D15" s="102">
        <v>21508.163552000002</v>
      </c>
      <c r="E15" s="102">
        <v>1045895.35536</v>
      </c>
      <c r="F15" s="102">
        <v>66400.764064000003</v>
      </c>
      <c r="G15" s="108">
        <v>310831.12051199994</v>
      </c>
      <c r="H15" s="104">
        <v>1486739.0078079998</v>
      </c>
      <c r="I15" s="107">
        <v>34263.773055999998</v>
      </c>
      <c r="J15" s="102">
        <v>10503.936191999999</v>
      </c>
      <c r="K15" s="102">
        <v>1220038.070208</v>
      </c>
      <c r="L15" s="102">
        <v>54036.528927999992</v>
      </c>
      <c r="M15" s="102">
        <v>113947.303936</v>
      </c>
      <c r="N15" s="104">
        <v>1432789.6123199998</v>
      </c>
      <c r="O15" s="107">
        <v>469822.78236799996</v>
      </c>
      <c r="P15" s="102">
        <v>98195.756319999986</v>
      </c>
      <c r="Q15" s="102">
        <v>6948676.9108479992</v>
      </c>
      <c r="R15" s="102">
        <v>740937.754816</v>
      </c>
      <c r="S15" s="102">
        <v>2775841.9470079998</v>
      </c>
      <c r="T15" s="111">
        <v>11033475.151360001</v>
      </c>
      <c r="U15" s="130">
        <v>0.06</v>
      </c>
      <c r="V15" s="126">
        <v>22.509471999999999</v>
      </c>
      <c r="W15" s="101">
        <v>21.783359999999998</v>
      </c>
      <c r="X15" s="111">
        <v>166.27964800000001</v>
      </c>
    </row>
    <row r="16" spans="1:24" s="13" customFormat="1" x14ac:dyDescent="0.3">
      <c r="A16" s="132">
        <v>11</v>
      </c>
      <c r="B16" s="32" t="s">
        <v>87</v>
      </c>
      <c r="C16" s="107">
        <v>297386.43071999995</v>
      </c>
      <c r="D16" s="102">
        <v>20084.257919999996</v>
      </c>
      <c r="E16" s="102">
        <v>2207028.31568</v>
      </c>
      <c r="F16" s="102">
        <v>437475.21888</v>
      </c>
      <c r="G16" s="108">
        <v>506025.27446399996</v>
      </c>
      <c r="H16" s="104">
        <v>3467999.4976639999</v>
      </c>
      <c r="I16" s="107">
        <v>468488.91462400003</v>
      </c>
      <c r="J16" s="102">
        <v>12193.598816</v>
      </c>
      <c r="K16" s="102">
        <v>2728597.4697279995</v>
      </c>
      <c r="L16" s="102">
        <v>689178.31311999995</v>
      </c>
      <c r="M16" s="102">
        <v>204844.90854400001</v>
      </c>
      <c r="N16" s="104">
        <v>4103303.9309439999</v>
      </c>
      <c r="O16" s="107">
        <v>2334835.6454720004</v>
      </c>
      <c r="P16" s="102">
        <v>83664.802975999992</v>
      </c>
      <c r="Q16" s="102">
        <v>10866359.748447999</v>
      </c>
      <c r="R16" s="102">
        <v>3434696.370784</v>
      </c>
      <c r="S16" s="102">
        <v>3833807.462144</v>
      </c>
      <c r="T16" s="111">
        <v>20553363.303711999</v>
      </c>
      <c r="U16" s="130">
        <v>0.08</v>
      </c>
      <c r="V16" s="126">
        <v>42.840608000000003</v>
      </c>
      <c r="W16" s="101">
        <v>50.827840000000002</v>
      </c>
      <c r="X16" s="111">
        <v>253.41308799999999</v>
      </c>
    </row>
    <row r="17" spans="1:24" s="13" customFormat="1" x14ac:dyDescent="0.3">
      <c r="A17" s="132">
        <v>12</v>
      </c>
      <c r="B17" s="32" t="s">
        <v>88</v>
      </c>
      <c r="C17" s="107">
        <v>4710.288544</v>
      </c>
      <c r="D17" s="102">
        <v>11153.080320000001</v>
      </c>
      <c r="E17" s="102">
        <v>152959.12336</v>
      </c>
      <c r="F17" s="102">
        <v>9729.1746879999992</v>
      </c>
      <c r="G17" s="108">
        <v>89241.343135999996</v>
      </c>
      <c r="H17" s="104">
        <v>267793.01004799997</v>
      </c>
      <c r="I17" s="107">
        <v>2595.8503999999998</v>
      </c>
      <c r="J17" s="102">
        <v>6147.2641919999996</v>
      </c>
      <c r="K17" s="102">
        <v>211215.81523199999</v>
      </c>
      <c r="L17" s="102">
        <v>5362.3371200000001</v>
      </c>
      <c r="M17" s="102">
        <v>33298.770208000002</v>
      </c>
      <c r="N17" s="104">
        <v>258619.31104</v>
      </c>
      <c r="O17" s="107">
        <v>15657.879167999999</v>
      </c>
      <c r="P17" s="102">
        <v>37076.730943999995</v>
      </c>
      <c r="Q17" s="102">
        <v>685984.14643199998</v>
      </c>
      <c r="R17" s="102">
        <v>32342.480704000001</v>
      </c>
      <c r="S17" s="102">
        <v>643262.62079999992</v>
      </c>
      <c r="T17" s="111">
        <v>1414323.8580479999</v>
      </c>
      <c r="U17" s="130">
        <v>0.13</v>
      </c>
      <c r="V17" s="126">
        <v>24.687808</v>
      </c>
      <c r="W17" s="101">
        <v>23.961696</v>
      </c>
      <c r="X17" s="111">
        <v>129.97404800000001</v>
      </c>
    </row>
    <row r="18" spans="1:24" s="13" customFormat="1" x14ac:dyDescent="0.3">
      <c r="A18" s="132">
        <v>13</v>
      </c>
      <c r="B18" s="32" t="s">
        <v>89</v>
      </c>
      <c r="C18" s="107">
        <v>12381.661823999999</v>
      </c>
      <c r="D18" s="102">
        <v>2364.9467840000002</v>
      </c>
      <c r="E18" s="102">
        <v>86394.257983999996</v>
      </c>
      <c r="F18" s="102">
        <v>18253.729567999999</v>
      </c>
      <c r="G18" s="108">
        <v>60053.092960000002</v>
      </c>
      <c r="H18" s="104">
        <v>179446.96300799999</v>
      </c>
      <c r="I18" s="107">
        <v>14615.908447999998</v>
      </c>
      <c r="J18" s="102">
        <v>2791.174528</v>
      </c>
      <c r="K18" s="102">
        <v>139401.16009599998</v>
      </c>
      <c r="L18" s="102">
        <v>21547.373599999999</v>
      </c>
      <c r="M18" s="102">
        <v>22407.816320000002</v>
      </c>
      <c r="N18" s="104">
        <v>200764.15910399999</v>
      </c>
      <c r="O18" s="107">
        <v>58882.600416000001</v>
      </c>
      <c r="P18" s="102">
        <v>11246.022655999999</v>
      </c>
      <c r="Q18" s="102">
        <v>507929.86624</v>
      </c>
      <c r="R18" s="102">
        <v>86806.689599999998</v>
      </c>
      <c r="S18" s="102">
        <v>432870.94268799998</v>
      </c>
      <c r="T18" s="111">
        <v>1097736.1216</v>
      </c>
      <c r="U18" s="130">
        <v>0.19</v>
      </c>
      <c r="V18" s="126">
        <v>18.152799999999999</v>
      </c>
      <c r="W18" s="101">
        <v>20.331136000000001</v>
      </c>
      <c r="X18" s="111">
        <v>111.095136</v>
      </c>
    </row>
    <row r="19" spans="1:24" s="13" customFormat="1" x14ac:dyDescent="0.3">
      <c r="A19" s="132">
        <v>14</v>
      </c>
      <c r="B19" s="32" t="s">
        <v>90</v>
      </c>
      <c r="C19" s="107">
        <v>5909.0994559999999</v>
      </c>
      <c r="D19" s="102">
        <v>5888.0422079999998</v>
      </c>
      <c r="E19" s="102">
        <v>62762.942943999995</v>
      </c>
      <c r="F19" s="102">
        <v>6315.7221760000002</v>
      </c>
      <c r="G19" s="108">
        <v>33726.450175999998</v>
      </c>
      <c r="H19" s="104">
        <v>114602.25696</v>
      </c>
      <c r="I19" s="107">
        <v>2025.126368</v>
      </c>
      <c r="J19" s="102">
        <v>2017.8652479999998</v>
      </c>
      <c r="K19" s="102">
        <v>85652.171519999989</v>
      </c>
      <c r="L19" s="102">
        <v>2164.5398719999998</v>
      </c>
      <c r="M19" s="102">
        <v>12584.247071999998</v>
      </c>
      <c r="N19" s="104">
        <v>104443.95008</v>
      </c>
      <c r="O19" s="107">
        <v>21526.316351999998</v>
      </c>
      <c r="P19" s="102">
        <v>21448.622368</v>
      </c>
      <c r="Q19" s="102">
        <v>313100.22051199997</v>
      </c>
      <c r="R19" s="102">
        <v>23008.310943999997</v>
      </c>
      <c r="S19" s="102">
        <v>243104.475936</v>
      </c>
      <c r="T19" s="111">
        <v>622187.94611200003</v>
      </c>
      <c r="U19" s="130">
        <v>0.03</v>
      </c>
      <c r="V19" s="126">
        <v>24.687808</v>
      </c>
      <c r="W19" s="101">
        <v>22.509471999999999</v>
      </c>
      <c r="X19" s="111">
        <v>134.33072000000001</v>
      </c>
    </row>
    <row r="20" spans="1:24" s="13" customFormat="1" x14ac:dyDescent="0.3">
      <c r="A20" s="132">
        <v>15</v>
      </c>
      <c r="B20" s="32" t="s">
        <v>91</v>
      </c>
      <c r="C20" s="107">
        <v>129457.056256</v>
      </c>
      <c r="D20" s="102">
        <v>114469.37846400001</v>
      </c>
      <c r="E20" s="102">
        <v>869469.74438399996</v>
      </c>
      <c r="F20" s="102">
        <v>423654.40307199996</v>
      </c>
      <c r="G20" s="108">
        <v>442579.06012799998</v>
      </c>
      <c r="H20" s="104">
        <v>1979629.642304</v>
      </c>
      <c r="I20" s="107">
        <v>113250.236416</v>
      </c>
      <c r="J20" s="102">
        <v>100139.558144</v>
      </c>
      <c r="K20" s="102">
        <v>1571426.9025920001</v>
      </c>
      <c r="L20" s="102">
        <v>370618.45647999999</v>
      </c>
      <c r="M20" s="102">
        <v>165139.65216</v>
      </c>
      <c r="N20" s="104">
        <v>2320574.07968</v>
      </c>
      <c r="O20" s="107">
        <v>597977.19369600003</v>
      </c>
      <c r="P20" s="102">
        <v>528748.22339199996</v>
      </c>
      <c r="Q20" s="102">
        <v>5132049.2469760003</v>
      </c>
      <c r="R20" s="102">
        <v>1956912.5022719998</v>
      </c>
      <c r="S20" s="102">
        <v>3190173.0720000002</v>
      </c>
      <c r="T20" s="111">
        <v>11405861.69056</v>
      </c>
      <c r="U20" s="130">
        <v>0.11</v>
      </c>
      <c r="V20" s="126">
        <v>32.675040000000003</v>
      </c>
      <c r="W20" s="101">
        <v>38.483936</v>
      </c>
      <c r="X20" s="111">
        <v>187.336896</v>
      </c>
    </row>
    <row r="21" spans="1:24" s="13" customFormat="1" x14ac:dyDescent="0.3">
      <c r="A21" s="132">
        <v>16</v>
      </c>
      <c r="B21" s="32" t="s">
        <v>92</v>
      </c>
      <c r="C21" s="107">
        <v>4386.4425920000003</v>
      </c>
      <c r="D21" s="102">
        <v>458.17667199999994</v>
      </c>
      <c r="E21" s="102">
        <v>7845.6401599999999</v>
      </c>
      <c r="F21" s="102">
        <v>1531.3702079999998</v>
      </c>
      <c r="G21" s="108">
        <v>6208.9837120000002</v>
      </c>
      <c r="H21" s="104">
        <v>20430.613344000001</v>
      </c>
      <c r="I21" s="107">
        <v>2698.9583040000002</v>
      </c>
      <c r="J21" s="102">
        <v>458.17667199999994</v>
      </c>
      <c r="K21" s="102">
        <v>8878.8975360000004</v>
      </c>
      <c r="L21" s="102">
        <v>942.4933759999999</v>
      </c>
      <c r="M21" s="102">
        <v>2317.0233920000001</v>
      </c>
      <c r="N21" s="104">
        <v>15295.549279999999</v>
      </c>
      <c r="O21" s="107">
        <v>13372.804704</v>
      </c>
      <c r="P21" s="102">
        <v>2271.2783360000003</v>
      </c>
      <c r="Q21" s="102">
        <v>29612.299584</v>
      </c>
      <c r="R21" s="102">
        <v>4669.6262719999995</v>
      </c>
      <c r="S21" s="102">
        <v>44756.091456000002</v>
      </c>
      <c r="T21" s="111">
        <v>94682.100351999994</v>
      </c>
      <c r="U21" s="130">
        <v>0.1</v>
      </c>
      <c r="V21" s="126">
        <v>10.165568</v>
      </c>
      <c r="W21" s="101">
        <v>7.9872319999999997</v>
      </c>
      <c r="X21" s="111">
        <v>47.923392</v>
      </c>
    </row>
    <row r="22" spans="1:24" s="13" customFormat="1" x14ac:dyDescent="0.3">
      <c r="A22" s="132">
        <v>17</v>
      </c>
      <c r="B22" s="32" t="s">
        <v>93</v>
      </c>
      <c r="C22" s="107">
        <v>6059.4046399999997</v>
      </c>
      <c r="D22" s="102">
        <v>479.96003200000001</v>
      </c>
      <c r="E22" s="102">
        <v>18929.739839999998</v>
      </c>
      <c r="F22" s="102">
        <v>7151.4770879999996</v>
      </c>
      <c r="G22" s="108">
        <v>6303.3782719999999</v>
      </c>
      <c r="H22" s="104">
        <v>38923.959871999999</v>
      </c>
      <c r="I22" s="107">
        <v>4062.5966399999998</v>
      </c>
      <c r="J22" s="102">
        <v>321.66761599999995</v>
      </c>
      <c r="K22" s="102">
        <v>18655.995616</v>
      </c>
      <c r="L22" s="102">
        <v>4795.2436479999997</v>
      </c>
      <c r="M22" s="102">
        <v>2351.8767680000001</v>
      </c>
      <c r="N22" s="104">
        <v>30187.380288</v>
      </c>
      <c r="O22" s="107">
        <v>22049.843104</v>
      </c>
      <c r="P22" s="102">
        <v>1744.8471359999999</v>
      </c>
      <c r="Q22" s="102">
        <v>69173.059679999991</v>
      </c>
      <c r="R22" s="102">
        <v>26024.580191999998</v>
      </c>
      <c r="S22" s="102">
        <v>45435.732287999992</v>
      </c>
      <c r="T22" s="111">
        <v>164428.0624</v>
      </c>
      <c r="U22" s="130">
        <v>0.1</v>
      </c>
      <c r="V22" s="126">
        <v>13.070016000000001</v>
      </c>
      <c r="W22" s="101">
        <v>10.165568</v>
      </c>
      <c r="X22" s="111">
        <v>56.636735999999999</v>
      </c>
    </row>
    <row r="23" spans="1:24" s="13" customFormat="1" x14ac:dyDescent="0.3">
      <c r="A23" s="132">
        <v>18</v>
      </c>
      <c r="B23" s="32" t="s">
        <v>94</v>
      </c>
      <c r="C23" s="107">
        <v>959.19395199999997</v>
      </c>
      <c r="D23" s="102">
        <v>153.20963199999997</v>
      </c>
      <c r="E23" s="102">
        <v>11169.054784</v>
      </c>
      <c r="F23" s="102">
        <v>3252.2556479999998</v>
      </c>
      <c r="G23" s="108">
        <v>4121.4117120000001</v>
      </c>
      <c r="H23" s="104">
        <v>19655.125727999999</v>
      </c>
      <c r="I23" s="107">
        <v>352.89043199999998</v>
      </c>
      <c r="J23" s="102">
        <v>55.910623999999999</v>
      </c>
      <c r="K23" s="102">
        <v>14316.750303999999</v>
      </c>
      <c r="L23" s="102">
        <v>1195.1803519999999</v>
      </c>
      <c r="M23" s="102">
        <v>1537.9052160000001</v>
      </c>
      <c r="N23" s="104">
        <v>17458.636928</v>
      </c>
      <c r="O23" s="107">
        <v>3848.3935999999999</v>
      </c>
      <c r="P23" s="102">
        <v>613.56464000000005</v>
      </c>
      <c r="Q23" s="102">
        <v>70313.055519999994</v>
      </c>
      <c r="R23" s="102">
        <v>13049.684864000001</v>
      </c>
      <c r="S23" s="102">
        <v>29705.968031999997</v>
      </c>
      <c r="T23" s="111">
        <v>117530.666656</v>
      </c>
      <c r="U23" s="130">
        <v>0.05</v>
      </c>
      <c r="V23" s="126">
        <v>34.853375999999997</v>
      </c>
      <c r="W23" s="101">
        <v>31.222816000000002</v>
      </c>
      <c r="X23" s="111">
        <v>209.12025600000001</v>
      </c>
    </row>
    <row r="24" spans="1:24" s="13" customFormat="1" x14ac:dyDescent="0.3">
      <c r="A24" s="132">
        <v>19</v>
      </c>
      <c r="B24" s="32" t="s">
        <v>95</v>
      </c>
      <c r="C24" s="107">
        <v>320.21539200000001</v>
      </c>
      <c r="D24" s="102">
        <v>163.37519999999998</v>
      </c>
      <c r="E24" s="102">
        <v>4492.4549440000001</v>
      </c>
      <c r="F24" s="102">
        <v>350.71209599999997</v>
      </c>
      <c r="G24" s="108">
        <v>1351.2944320000001</v>
      </c>
      <c r="H24" s="104">
        <v>6677.3259519999992</v>
      </c>
      <c r="I24" s="107">
        <v>138.68739199999999</v>
      </c>
      <c r="J24" s="102">
        <v>70.432863999999995</v>
      </c>
      <c r="K24" s="102">
        <v>5491.5850559999999</v>
      </c>
      <c r="L24" s="102">
        <v>152.48352</v>
      </c>
      <c r="M24" s="102">
        <v>503.92172800000003</v>
      </c>
      <c r="N24" s="104">
        <v>6357.8366720000004</v>
      </c>
      <c r="O24" s="107">
        <v>1315.7149439999998</v>
      </c>
      <c r="P24" s="102">
        <v>669.47526399999992</v>
      </c>
      <c r="Q24" s="102">
        <v>21420.304</v>
      </c>
      <c r="R24" s="102">
        <v>1442.058432</v>
      </c>
      <c r="S24" s="102">
        <v>9737.8880319999989</v>
      </c>
      <c r="T24" s="111">
        <v>34586.166784000001</v>
      </c>
      <c r="U24" s="130">
        <v>0.06</v>
      </c>
      <c r="V24" s="126">
        <v>15.248352000000001</v>
      </c>
      <c r="W24" s="101">
        <v>14.52224</v>
      </c>
      <c r="X24" s="111">
        <v>80.598432000000003</v>
      </c>
    </row>
    <row r="25" spans="1:24" s="13" customFormat="1" x14ac:dyDescent="0.3">
      <c r="A25" s="132">
        <v>20</v>
      </c>
      <c r="B25" s="32" t="s">
        <v>96</v>
      </c>
      <c r="C25" s="107">
        <v>95180.213184000007</v>
      </c>
      <c r="D25" s="102">
        <v>4261.5513279999996</v>
      </c>
      <c r="E25" s="102">
        <v>582474.70249599998</v>
      </c>
      <c r="F25" s="102">
        <v>184059.226432</v>
      </c>
      <c r="G25" s="108">
        <v>106072.619296</v>
      </c>
      <c r="H25" s="104">
        <v>972047.58662399999</v>
      </c>
      <c r="I25" s="107">
        <v>58907.288223999996</v>
      </c>
      <c r="J25" s="102">
        <v>2637.2387840000001</v>
      </c>
      <c r="K25" s="102">
        <v>399698.51596799999</v>
      </c>
      <c r="L25" s="102">
        <v>113914.62889599999</v>
      </c>
      <c r="M25" s="102">
        <v>37489.888672000001</v>
      </c>
      <c r="N25" s="104">
        <v>612647.56054400001</v>
      </c>
      <c r="O25" s="107">
        <v>382854.16979199997</v>
      </c>
      <c r="P25" s="102">
        <v>17141.325984000003</v>
      </c>
      <c r="Q25" s="102">
        <v>2257047.993024</v>
      </c>
      <c r="R25" s="102">
        <v>740361.94799999997</v>
      </c>
      <c r="S25" s="102">
        <v>615961.53571199998</v>
      </c>
      <c r="T25" s="111">
        <v>4013366.9725120002</v>
      </c>
      <c r="U25" s="130">
        <v>7.0000000000000007E-2</v>
      </c>
      <c r="V25" s="126">
        <v>57.362848</v>
      </c>
      <c r="W25" s="101">
        <v>36.305599999999998</v>
      </c>
      <c r="X25" s="111">
        <v>237.438624</v>
      </c>
    </row>
    <row r="26" spans="1:24" s="13" customFormat="1" x14ac:dyDescent="0.3">
      <c r="A26" s="132">
        <v>21</v>
      </c>
      <c r="B26" s="32" t="s">
        <v>97</v>
      </c>
      <c r="C26" s="107">
        <v>63051.209408000002</v>
      </c>
      <c r="D26" s="102">
        <v>7253.1327680000004</v>
      </c>
      <c r="E26" s="102">
        <v>198488.52409599998</v>
      </c>
      <c r="F26" s="102">
        <v>192540.214592</v>
      </c>
      <c r="G26" s="108">
        <v>145655.88886399998</v>
      </c>
      <c r="H26" s="104">
        <v>606988.24361599993</v>
      </c>
      <c r="I26" s="107">
        <v>29435.128256</v>
      </c>
      <c r="J26" s="102">
        <v>3385.8602559999999</v>
      </c>
      <c r="K26" s="102">
        <v>230533.29887999999</v>
      </c>
      <c r="L26" s="102">
        <v>89887.582815999995</v>
      </c>
      <c r="M26" s="102">
        <v>54348.757087999998</v>
      </c>
      <c r="N26" s="104">
        <v>407590.62729600002</v>
      </c>
      <c r="O26" s="107">
        <v>249412.21088</v>
      </c>
      <c r="P26" s="102">
        <v>28690.863455999999</v>
      </c>
      <c r="Q26" s="102">
        <v>1070772.6785919999</v>
      </c>
      <c r="R26" s="102">
        <v>761636.30348800006</v>
      </c>
      <c r="S26" s="102">
        <v>1049906.3980479999</v>
      </c>
      <c r="T26" s="111">
        <v>3160417.7283519995</v>
      </c>
      <c r="U26" s="130">
        <v>0.16</v>
      </c>
      <c r="V26" s="126">
        <v>15.974463999999999</v>
      </c>
      <c r="W26" s="101">
        <v>10.891679999999999</v>
      </c>
      <c r="X26" s="111">
        <v>83.502880000000005</v>
      </c>
    </row>
    <row r="27" spans="1:24" s="13" customFormat="1" x14ac:dyDescent="0.3">
      <c r="A27" s="132">
        <v>22</v>
      </c>
      <c r="B27" s="32" t="s">
        <v>98</v>
      </c>
      <c r="C27" s="107">
        <v>21341.157791999998</v>
      </c>
      <c r="D27" s="102">
        <v>10648.432480000001</v>
      </c>
      <c r="E27" s="102">
        <v>26866.144</v>
      </c>
      <c r="F27" s="102">
        <v>32022.265312</v>
      </c>
      <c r="G27" s="108">
        <v>55816.955551999999</v>
      </c>
      <c r="H27" s="104">
        <v>146694.955136</v>
      </c>
      <c r="I27" s="107">
        <v>15829.967712</v>
      </c>
      <c r="J27" s="102">
        <v>7898.6463359999998</v>
      </c>
      <c r="K27" s="102">
        <v>47641.660543999998</v>
      </c>
      <c r="L27" s="102">
        <v>23753.301855999998</v>
      </c>
      <c r="M27" s="102">
        <v>20827.070496</v>
      </c>
      <c r="N27" s="104">
        <v>115950.64694399999</v>
      </c>
      <c r="O27" s="107">
        <v>92675.852895999997</v>
      </c>
      <c r="P27" s="102">
        <v>46241.716607999995</v>
      </c>
      <c r="Q27" s="102">
        <v>172433.4472</v>
      </c>
      <c r="R27" s="102">
        <v>139061.33968</v>
      </c>
      <c r="S27" s="102">
        <v>402338.65919999999</v>
      </c>
      <c r="T27" s="111">
        <v>852751.01558400004</v>
      </c>
      <c r="U27" s="130">
        <v>7.0000000000000007E-2</v>
      </c>
      <c r="V27" s="126">
        <v>13.796128</v>
      </c>
      <c r="W27" s="101">
        <v>10.891679999999999</v>
      </c>
      <c r="X27" s="111">
        <v>82.050656000000004</v>
      </c>
    </row>
    <row r="28" spans="1:24" s="13" customFormat="1" x14ac:dyDescent="0.3">
      <c r="A28" s="132">
        <v>23</v>
      </c>
      <c r="B28" s="32" t="s">
        <v>99</v>
      </c>
      <c r="C28" s="107">
        <v>4212.1757120000002</v>
      </c>
      <c r="D28" s="102">
        <v>819.78044799999998</v>
      </c>
      <c r="E28" s="102">
        <v>40710.195391999994</v>
      </c>
      <c r="F28" s="102">
        <v>14222.355743999999</v>
      </c>
      <c r="G28" s="108">
        <v>59249.286975999996</v>
      </c>
      <c r="H28" s="104">
        <v>119213.794272</v>
      </c>
      <c r="I28" s="107">
        <v>4930.3004799999999</v>
      </c>
      <c r="J28" s="102">
        <v>959.19395199999997</v>
      </c>
      <c r="K28" s="102">
        <v>73798.393120000008</v>
      </c>
      <c r="L28" s="102">
        <v>16646.843711999998</v>
      </c>
      <c r="M28" s="102">
        <v>22107.205952</v>
      </c>
      <c r="N28" s="104">
        <v>118441.93721599999</v>
      </c>
      <c r="O28" s="107">
        <v>30207.711423999997</v>
      </c>
      <c r="P28" s="102">
        <v>5878.6027519999998</v>
      </c>
      <c r="Q28" s="102">
        <v>359739.12038400001</v>
      </c>
      <c r="R28" s="102">
        <v>101996.226528</v>
      </c>
      <c r="S28" s="102">
        <v>427075.11670399999</v>
      </c>
      <c r="T28" s="111">
        <v>924896.77779199998</v>
      </c>
      <c r="U28" s="130">
        <v>0.15</v>
      </c>
      <c r="V28" s="126">
        <v>5.8088959999999998</v>
      </c>
      <c r="W28" s="101">
        <v>5.8088959999999998</v>
      </c>
      <c r="X28" s="111">
        <v>46.471167999999999</v>
      </c>
    </row>
    <row r="29" spans="1:24" s="13" customFormat="1" x14ac:dyDescent="0.3">
      <c r="A29" s="132">
        <v>24</v>
      </c>
      <c r="B29" s="32" t="s">
        <v>100</v>
      </c>
      <c r="C29" s="107">
        <v>14435.10656</v>
      </c>
      <c r="D29" s="102">
        <v>1842.1461439999998</v>
      </c>
      <c r="E29" s="102">
        <v>33854.245887999998</v>
      </c>
      <c r="F29" s="102">
        <v>35085.731839999993</v>
      </c>
      <c r="G29" s="108">
        <v>15593.981312</v>
      </c>
      <c r="H29" s="104">
        <v>100810.485632</v>
      </c>
      <c r="I29" s="107">
        <v>9721.9135679999999</v>
      </c>
      <c r="J29" s="102">
        <v>1240.9254080000001</v>
      </c>
      <c r="K29" s="102">
        <v>39352.365952</v>
      </c>
      <c r="L29" s="102">
        <v>23630.588928000001</v>
      </c>
      <c r="M29" s="102">
        <v>5818.3354559999998</v>
      </c>
      <c r="N29" s="104">
        <v>79764.855423999994</v>
      </c>
      <c r="O29" s="107">
        <v>58091.864448</v>
      </c>
      <c r="P29" s="102">
        <v>7414.3296319999999</v>
      </c>
      <c r="Q29" s="102">
        <v>158019.39788799998</v>
      </c>
      <c r="R29" s="102">
        <v>141199.013408</v>
      </c>
      <c r="S29" s="102">
        <v>112402.13759999999</v>
      </c>
      <c r="T29" s="111">
        <v>477126.74297600001</v>
      </c>
      <c r="U29" s="130">
        <v>0.12</v>
      </c>
      <c r="V29" s="126">
        <v>18.878912</v>
      </c>
      <c r="W29" s="101">
        <v>14.52224</v>
      </c>
      <c r="X29" s="111">
        <v>87.859551999999994</v>
      </c>
    </row>
    <row r="30" spans="1:24" s="13" customFormat="1" x14ac:dyDescent="0.3">
      <c r="A30" s="132">
        <v>25</v>
      </c>
      <c r="B30" s="32" t="s">
        <v>101</v>
      </c>
      <c r="C30" s="107">
        <v>5071.8923199999999</v>
      </c>
      <c r="D30" s="102">
        <v>1089.1679999999999</v>
      </c>
      <c r="E30" s="102">
        <v>13117.21328</v>
      </c>
      <c r="F30" s="102">
        <v>1815.28</v>
      </c>
      <c r="G30" s="108">
        <v>8179.6516799999999</v>
      </c>
      <c r="H30" s="104">
        <v>29273.205279999998</v>
      </c>
      <c r="I30" s="107">
        <v>2757.7733759999996</v>
      </c>
      <c r="J30" s="102">
        <v>592.50739199999998</v>
      </c>
      <c r="K30" s="102">
        <v>18477.372063999999</v>
      </c>
      <c r="L30" s="102">
        <v>987.51231999999993</v>
      </c>
      <c r="M30" s="102">
        <v>3051.8487359999999</v>
      </c>
      <c r="N30" s="104">
        <v>25867.013888000001</v>
      </c>
      <c r="O30" s="107">
        <v>24292.803072000002</v>
      </c>
      <c r="P30" s="102">
        <v>5217.8408319999999</v>
      </c>
      <c r="Q30" s="102">
        <v>82305.521311999997</v>
      </c>
      <c r="R30" s="102">
        <v>8696.6434239999999</v>
      </c>
      <c r="S30" s="102">
        <v>58960.294399999999</v>
      </c>
      <c r="T30" s="111">
        <v>179473.10303999999</v>
      </c>
      <c r="U30" s="130">
        <v>0.08</v>
      </c>
      <c r="V30" s="126">
        <v>14.52224</v>
      </c>
      <c r="W30" s="101">
        <v>12.343904</v>
      </c>
      <c r="X30" s="111">
        <v>87.133439999999993</v>
      </c>
    </row>
    <row r="31" spans="1:24" s="13" customFormat="1" x14ac:dyDescent="0.3">
      <c r="A31" s="132">
        <v>26</v>
      </c>
      <c r="B31" s="32" t="s">
        <v>102</v>
      </c>
      <c r="C31" s="107">
        <v>184044.704192</v>
      </c>
      <c r="D31" s="102">
        <v>60212.111487999995</v>
      </c>
      <c r="E31" s="102">
        <v>361333.66233599995</v>
      </c>
      <c r="F31" s="102">
        <v>144250.13603200001</v>
      </c>
      <c r="G31" s="108">
        <v>351562.37315200001</v>
      </c>
      <c r="H31" s="104">
        <v>1101403.713312</v>
      </c>
      <c r="I31" s="107">
        <v>137928.60496</v>
      </c>
      <c r="J31" s="102">
        <v>45124.956352000001</v>
      </c>
      <c r="K31" s="102">
        <v>481536.42115200002</v>
      </c>
      <c r="L31" s="102">
        <v>108105.006784</v>
      </c>
      <c r="M31" s="102">
        <v>131178.667808</v>
      </c>
      <c r="N31" s="104">
        <v>903872.93094400002</v>
      </c>
      <c r="O31" s="107">
        <v>957261.76796799991</v>
      </c>
      <c r="P31" s="102">
        <v>313179.36671999999</v>
      </c>
      <c r="Q31" s="102">
        <v>2156954.9060479999</v>
      </c>
      <c r="R31" s="102">
        <v>750279.185696</v>
      </c>
      <c r="S31" s="102">
        <v>2534112.0010879999</v>
      </c>
      <c r="T31" s="111">
        <v>6711787.9536319999</v>
      </c>
      <c r="U31" s="130">
        <v>0.09</v>
      </c>
      <c r="V31" s="126">
        <v>23.961696</v>
      </c>
      <c r="W31" s="101">
        <v>19.605024</v>
      </c>
      <c r="X31" s="111">
        <v>144.49628799999999</v>
      </c>
    </row>
    <row r="32" spans="1:24" s="13" customFormat="1" x14ac:dyDescent="0.3">
      <c r="A32" s="132">
        <v>27</v>
      </c>
      <c r="B32" s="32" t="s">
        <v>103</v>
      </c>
      <c r="C32" s="107">
        <v>8152.7855359999994</v>
      </c>
      <c r="D32" s="102">
        <v>21235.145439999997</v>
      </c>
      <c r="E32" s="102">
        <v>123847.11494399999</v>
      </c>
      <c r="F32" s="102">
        <v>18057.679327999998</v>
      </c>
      <c r="G32" s="108">
        <v>25896.784480000002</v>
      </c>
      <c r="H32" s="104">
        <v>197190.23584000001</v>
      </c>
      <c r="I32" s="107">
        <v>4027.7432640000002</v>
      </c>
      <c r="J32" s="102">
        <v>14970.977215999999</v>
      </c>
      <c r="K32" s="102">
        <v>206620.978496</v>
      </c>
      <c r="L32" s="102">
        <v>8920.2859200000003</v>
      </c>
      <c r="M32" s="102">
        <v>9663.0984959999987</v>
      </c>
      <c r="N32" s="104">
        <v>244203.083392</v>
      </c>
      <c r="O32" s="107">
        <v>64454.057791999992</v>
      </c>
      <c r="P32" s="102">
        <v>89383.661087999993</v>
      </c>
      <c r="Q32" s="102">
        <v>725295.12399999995</v>
      </c>
      <c r="R32" s="102">
        <v>142756.523648</v>
      </c>
      <c r="S32" s="102">
        <v>186668.87296000001</v>
      </c>
      <c r="T32" s="111">
        <v>1208558.2394879998</v>
      </c>
      <c r="U32" s="130">
        <v>0.03</v>
      </c>
      <c r="V32" s="126">
        <v>20.331136000000001</v>
      </c>
      <c r="W32" s="101">
        <v>25.413920000000001</v>
      </c>
      <c r="X32" s="111">
        <v>124.16515200000001</v>
      </c>
    </row>
    <row r="33" spans="1:24" s="13" customFormat="1" x14ac:dyDescent="0.3">
      <c r="A33" s="132">
        <v>28</v>
      </c>
      <c r="B33" s="134" t="s">
        <v>104</v>
      </c>
      <c r="C33" s="135">
        <v>108694.609728</v>
      </c>
      <c r="D33" s="136">
        <v>74363.308256000004</v>
      </c>
      <c r="E33" s="136">
        <v>897539.05596799997</v>
      </c>
      <c r="F33" s="136">
        <v>217108.94022400002</v>
      </c>
      <c r="G33" s="137">
        <v>275222.588032</v>
      </c>
      <c r="H33" s="138">
        <v>1572928.502208</v>
      </c>
      <c r="I33" s="135">
        <v>37357.010175999996</v>
      </c>
      <c r="J33" s="136">
        <v>49777.882047999999</v>
      </c>
      <c r="K33" s="136">
        <v>1518984.1895039999</v>
      </c>
      <c r="L33" s="136">
        <v>217108.94022400002</v>
      </c>
      <c r="M33" s="136">
        <v>102693.294048</v>
      </c>
      <c r="N33" s="138">
        <v>1925921.3160000001</v>
      </c>
      <c r="O33" s="135">
        <v>1189728.7031039998</v>
      </c>
      <c r="P33" s="136">
        <v>289472.53603200003</v>
      </c>
      <c r="Q33" s="136">
        <v>4723659.1703679999</v>
      </c>
      <c r="R33" s="136">
        <v>779622.82384000008</v>
      </c>
      <c r="S33" s="136">
        <v>1983842.544128</v>
      </c>
      <c r="T33" s="139">
        <v>8966325.7774720006</v>
      </c>
      <c r="U33" s="140">
        <v>0.05</v>
      </c>
      <c r="V33" s="141">
        <v>23.961696</v>
      </c>
      <c r="W33" s="142">
        <v>29.770592000000001</v>
      </c>
      <c r="X33" s="139">
        <v>137.96127999999999</v>
      </c>
    </row>
    <row r="34" spans="1:24" s="13" customFormat="1" x14ac:dyDescent="0.3">
      <c r="B34" s="143" t="s">
        <v>106</v>
      </c>
      <c r="C34" s="144">
        <f>SUM(C22:C33)</f>
        <v>511522.66841599997</v>
      </c>
      <c r="D34" s="144">
        <f>SUM(D22:D33)</f>
        <v>182521.32121600001</v>
      </c>
      <c r="E34" s="144">
        <f>SUM(E22:E33)</f>
        <v>2312822.1079679998</v>
      </c>
      <c r="F34" s="144">
        <v>1913363.9350719999</v>
      </c>
      <c r="G34" s="144">
        <v>2744226.3044159999</v>
      </c>
      <c r="H34" s="144">
        <v>13705925.284576001</v>
      </c>
      <c r="I34" s="144">
        <v>987680.05187199998</v>
      </c>
      <c r="J34" s="144">
        <v>293896.01033600001</v>
      </c>
      <c r="K34" s="144">
        <v>10421440.429344</v>
      </c>
      <c r="L34" s="144">
        <v>1825706.2422080003</v>
      </c>
      <c r="M34" s="144">
        <v>1035863.391968</v>
      </c>
      <c r="N34" s="144">
        <v>14564586.125727998</v>
      </c>
      <c r="O34" s="144">
        <v>6882077.1920959996</v>
      </c>
      <c r="P34" s="144">
        <v>1789592.3357760003</v>
      </c>
      <c r="Q34" s="144">
        <v>41098469.987871997</v>
      </c>
      <c r="R34" s="144">
        <v>10336165.836064</v>
      </c>
      <c r="S34" s="144">
        <v>20353776.898272</v>
      </c>
      <c r="T34" s="149">
        <v>80460082.976192012</v>
      </c>
      <c r="U34" s="145">
        <v>0.08</v>
      </c>
      <c r="V34" s="147">
        <v>27</v>
      </c>
      <c r="W34" s="148">
        <v>28</v>
      </c>
      <c r="X34" s="146">
        <v>159</v>
      </c>
    </row>
    <row r="35" spans="1:24" s="24" customFormat="1" ht="16.5" x14ac:dyDescent="0.3">
      <c r="D35" s="96"/>
      <c r="E35" s="96"/>
      <c r="F35" s="96"/>
      <c r="G35" s="96"/>
      <c r="H35" s="96"/>
      <c r="I35" s="96"/>
      <c r="J35" s="96"/>
      <c r="K35" s="96"/>
      <c r="L35" s="96"/>
      <c r="M35" s="96"/>
      <c r="N35" s="96"/>
      <c r="O35" s="96"/>
      <c r="P35" s="96"/>
      <c r="Q35" s="96"/>
      <c r="R35" s="96"/>
      <c r="S35" s="96"/>
      <c r="T35" s="96"/>
      <c r="U35" s="96"/>
      <c r="V35" s="96"/>
      <c r="W35" s="96"/>
      <c r="X35" s="96"/>
    </row>
    <row r="36" spans="1:24" s="81" customFormat="1" x14ac:dyDescent="0.35">
      <c r="B36" s="82" t="s">
        <v>4</v>
      </c>
      <c r="C36" s="82"/>
      <c r="D36" s="97"/>
      <c r="E36" s="97"/>
      <c r="F36" s="97"/>
      <c r="G36" s="97"/>
      <c r="H36" s="97"/>
      <c r="I36" s="97"/>
      <c r="J36" s="97"/>
      <c r="K36" s="97"/>
      <c r="L36" s="97"/>
      <c r="M36" s="97"/>
      <c r="N36" s="97"/>
      <c r="O36" s="97"/>
      <c r="P36" s="97"/>
      <c r="Q36" s="97"/>
      <c r="R36" s="97"/>
      <c r="S36" s="97"/>
      <c r="T36" s="97"/>
      <c r="U36" s="97"/>
      <c r="V36" s="97"/>
      <c r="W36" s="97"/>
      <c r="X36" s="97"/>
    </row>
    <row r="37" spans="1:24" s="81" customFormat="1" x14ac:dyDescent="0.35">
      <c r="B37" s="81" t="s">
        <v>153</v>
      </c>
      <c r="D37" s="97"/>
      <c r="E37" s="97"/>
      <c r="F37" s="97"/>
      <c r="G37" s="97"/>
      <c r="H37" s="97"/>
      <c r="I37" s="97"/>
      <c r="J37" s="97"/>
      <c r="K37" s="97"/>
      <c r="L37" s="97"/>
      <c r="M37" s="97"/>
      <c r="N37" s="97"/>
      <c r="O37" s="97"/>
      <c r="P37" s="97"/>
      <c r="Q37" s="97"/>
      <c r="R37" s="97"/>
      <c r="S37" s="97"/>
      <c r="T37" s="97"/>
      <c r="U37" s="97"/>
      <c r="V37" s="97"/>
      <c r="W37" s="97"/>
      <c r="X37" s="97"/>
    </row>
    <row r="38" spans="1:24" s="81" customFormat="1" x14ac:dyDescent="0.35">
      <c r="B38" s="81" t="s">
        <v>154</v>
      </c>
      <c r="D38" s="97"/>
      <c r="E38" s="97"/>
      <c r="F38" s="97"/>
      <c r="G38" s="97"/>
      <c r="H38" s="97"/>
      <c r="I38" s="97"/>
      <c r="J38" s="97"/>
      <c r="K38" s="97"/>
      <c r="L38" s="97"/>
      <c r="M38" s="97"/>
      <c r="N38" s="97"/>
      <c r="O38" s="97"/>
      <c r="P38" s="97"/>
      <c r="Q38" s="97"/>
      <c r="R38" s="97"/>
      <c r="S38" s="97"/>
      <c r="T38" s="97"/>
      <c r="U38" s="97"/>
      <c r="V38" s="97"/>
      <c r="W38" s="97"/>
      <c r="X38" s="97"/>
    </row>
    <row r="39" spans="1:24" s="81" customFormat="1" x14ac:dyDescent="0.35">
      <c r="D39" s="97"/>
      <c r="E39" s="97"/>
      <c r="F39" s="97"/>
      <c r="G39" s="97"/>
      <c r="H39" s="97"/>
      <c r="I39" s="97"/>
      <c r="J39" s="97"/>
      <c r="K39" s="97"/>
      <c r="L39" s="97"/>
      <c r="M39" s="97"/>
      <c r="N39" s="97"/>
      <c r="O39" s="97"/>
      <c r="P39" s="97"/>
      <c r="Q39" s="97"/>
      <c r="R39" s="97"/>
      <c r="S39" s="97"/>
      <c r="T39" s="97"/>
      <c r="U39" s="97"/>
      <c r="V39" s="97"/>
      <c r="W39" s="97"/>
      <c r="X39" s="97"/>
    </row>
    <row r="40" spans="1:24" s="81" customFormat="1" x14ac:dyDescent="0.35">
      <c r="B40" s="82" t="s">
        <v>5</v>
      </c>
      <c r="C40" s="82"/>
      <c r="D40" s="97"/>
      <c r="E40" s="97"/>
      <c r="F40" s="97"/>
      <c r="G40" s="97"/>
      <c r="H40" s="97"/>
      <c r="I40" s="97"/>
      <c r="J40" s="97"/>
      <c r="K40" s="97"/>
      <c r="L40" s="97"/>
      <c r="M40" s="97"/>
      <c r="N40" s="97"/>
      <c r="O40" s="97"/>
      <c r="P40" s="97"/>
      <c r="Q40" s="97"/>
      <c r="R40" s="97"/>
      <c r="S40" s="97"/>
      <c r="T40" s="97"/>
      <c r="U40" s="97"/>
      <c r="V40" s="97"/>
      <c r="W40" s="97"/>
      <c r="X40" s="97"/>
    </row>
    <row r="41" spans="1:24" s="81" customFormat="1" ht="15.75" x14ac:dyDescent="0.35">
      <c r="B41" s="83" t="s">
        <v>77</v>
      </c>
      <c r="C41" s="83"/>
      <c r="D41" s="97"/>
      <c r="E41" s="97"/>
      <c r="F41" s="97"/>
      <c r="G41" s="97"/>
      <c r="H41" s="150" t="s">
        <v>122</v>
      </c>
      <c r="I41" s="97"/>
      <c r="J41" s="97"/>
      <c r="K41" s="97"/>
      <c r="L41" s="97"/>
      <c r="M41" s="97"/>
      <c r="N41" s="97"/>
      <c r="O41" s="97"/>
      <c r="P41" s="97"/>
      <c r="Q41" s="97"/>
      <c r="R41" s="97"/>
      <c r="S41" s="97"/>
      <c r="T41" s="97"/>
      <c r="U41" s="97"/>
      <c r="V41" s="97"/>
      <c r="W41" s="97"/>
      <c r="X41" s="97"/>
    </row>
    <row r="42" spans="1:24" ht="16.5" x14ac:dyDescent="0.35">
      <c r="B42" s="174" t="s">
        <v>129</v>
      </c>
      <c r="C42" s="175"/>
      <c r="D42" s="176"/>
    </row>
  </sheetData>
  <autoFilter ref="A5:X5" xr:uid="{273A98CE-D915-4A3D-8833-DCA8C003FE5F}">
    <sortState xmlns:xlrd2="http://schemas.microsoft.com/office/spreadsheetml/2017/richdata2" ref="A6:X34">
      <sortCondition ref="A5"/>
    </sortState>
  </autoFilter>
  <mergeCells count="5">
    <mergeCell ref="D4:H4"/>
    <mergeCell ref="C3:T3"/>
    <mergeCell ref="V3:X3"/>
    <mergeCell ref="P4:T4"/>
    <mergeCell ref="J4:N4"/>
  </mergeCells>
  <hyperlinks>
    <hyperlink ref="A2" location="'CHAPTER 4'!A1" display="Back to Table of Contents" xr:uid="{3B19AA78-AB89-4FD8-A0F1-5D260B403201}"/>
    <hyperlink ref="H41" r:id="rId1" xr:uid="{0DB8FBB5-0800-4242-9623-34FAF3CD6B30}"/>
  </hyperlinks>
  <pageMargins left="0.7" right="0.7" top="0.75" bottom="0.75" header="0.3" footer="0.3"/>
  <pageSetup paperSize="9" scale="44"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CHAPTER 4</vt:lpstr>
      <vt:lpstr>4.1</vt:lpstr>
      <vt:lpstr>4.2</vt:lpstr>
      <vt:lpstr>4.3</vt:lpstr>
      <vt:lpstr>4.4</vt:lpstr>
      <vt:lpstr>4.5</vt:lpstr>
      <vt:lpstr>'4.1'!Print_Area</vt:lpstr>
      <vt:lpstr>'4.2'!Print_Area</vt:lpstr>
      <vt:lpstr>'4.3'!Print_Area</vt:lpstr>
      <vt:lpstr>'4.4'!Print_Area</vt:lpstr>
      <vt:lpstr>'4.5'!Print_Area</vt:lpstr>
      <vt:lpstr>'CHAPTER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Sheldon (Institute of Applied Health Research)</dc:creator>
  <cp:lastModifiedBy>Ed Dicks</cp:lastModifiedBy>
  <cp:lastPrinted>2023-03-29T15:31:03Z</cp:lastPrinted>
  <dcterms:created xsi:type="dcterms:W3CDTF">2006-09-16T00:00:00Z</dcterms:created>
  <dcterms:modified xsi:type="dcterms:W3CDTF">2023-04-11T16:59:46Z</dcterms:modified>
</cp:coreProperties>
</file>