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11700" tabRatio="661"/>
  </bookViews>
  <sheets>
    <sheet name="CHAPTER 5" sheetId="14" r:id="rId1"/>
    <sheet name="5.1" sheetId="19" r:id="rId2"/>
    <sheet name="5.2" sheetId="5" r:id="rId3"/>
    <sheet name="5.3" sheetId="6" r:id="rId4"/>
    <sheet name="5.4" sheetId="7" r:id="rId5"/>
    <sheet name="5.5" sheetId="21" r:id="rId6"/>
    <sheet name="5.6" sheetId="17" r:id="rId7"/>
    <sheet name="5.7" sheetId="2" r:id="rId8"/>
    <sheet name="5.8" sheetId="3" r:id="rId9"/>
    <sheet name="5.9" sheetId="1" r:id="rId10"/>
    <sheet name="5.10" sheetId="4" r:id="rId11"/>
    <sheet name="5.11" sheetId="9" r:id="rId12"/>
    <sheet name="5.12" sheetId="10" r:id="rId13"/>
    <sheet name="5.13" sheetId="11" r:id="rId14"/>
    <sheet name="5.14" sheetId="20" r:id="rId15"/>
    <sheet name="POP" sheetId="16" state="hidden" r:id="rId16"/>
  </sheets>
  <definedNames>
    <definedName name="_xlnm._FilterDatabase" localSheetId="1" hidden="1">'5.1'!$A$5:$H$5</definedName>
    <definedName name="_xlnm._FilterDatabase" localSheetId="14" hidden="1">'5.14'!$A$5:$H$5</definedName>
    <definedName name="_xlnm.Print_Area" localSheetId="1">'5.1'!$A$1:$I$26</definedName>
    <definedName name="_xlnm.Print_Area" localSheetId="10">'5.10'!$A$1:$AF$23</definedName>
    <definedName name="_xlnm.Print_Area" localSheetId="11">'5.11'!$A$1:$S$22</definedName>
    <definedName name="_xlnm.Print_Area" localSheetId="12">'5.12'!$A$1:$T$22</definedName>
    <definedName name="_xlnm.Print_Area" localSheetId="13">'5.13'!$A$1:$T$23</definedName>
    <definedName name="_xlnm.Print_Area" localSheetId="14">'5.14'!$A$1:$I$26</definedName>
    <definedName name="_xlnm.Print_Area" localSheetId="2">'5.2'!$A$1:$U$27</definedName>
    <definedName name="_xlnm.Print_Area" localSheetId="3">'5.3'!$A$1:$P$23</definedName>
    <definedName name="_xlnm.Print_Area" localSheetId="4">'5.4'!$A$1:$S$25</definedName>
    <definedName name="_xlnm.Print_Area" localSheetId="5">'5.5'!$A$1:$K$33</definedName>
    <definedName name="_xlnm.Print_Area" localSheetId="6">'5.6'!$A$1:$O$23</definedName>
    <definedName name="_xlnm.Print_Area" localSheetId="7">'5.7'!$A$1:$AF$23</definedName>
    <definedName name="_xlnm.Print_Area" localSheetId="8">'5.8'!$A$1:$AF$23</definedName>
    <definedName name="_xlnm.Print_Area" localSheetId="9">'5.9'!$A$1:$AG$23</definedName>
    <definedName name="_xlnm.Print_Area" localSheetId="0">'CHAPTER 5'!$A$1:$E$41</definedName>
  </definedNames>
  <calcPr calcId="145621" concurrentCalc="0"/>
</workbook>
</file>

<file path=xl/calcChain.xml><?xml version="1.0" encoding="utf-8"?>
<calcChain xmlns="http://schemas.openxmlformats.org/spreadsheetml/2006/main">
  <c r="B15" i="21" l="1"/>
  <c r="H27" i="16"/>
  <c r="G27" i="16"/>
  <c r="F27" i="16"/>
  <c r="E27" i="16"/>
  <c r="D27" i="16"/>
  <c r="C27" i="16"/>
  <c r="B27" i="16"/>
  <c r="H26" i="16"/>
  <c r="G26" i="16"/>
  <c r="F26" i="16"/>
  <c r="E26" i="16"/>
  <c r="D26" i="16"/>
  <c r="C26" i="16"/>
  <c r="B26" i="16"/>
  <c r="H25" i="16"/>
  <c r="G25" i="16"/>
  <c r="F25" i="16"/>
  <c r="E25" i="16"/>
  <c r="D25" i="16"/>
  <c r="C25" i="16"/>
  <c r="B25" i="16"/>
  <c r="H24" i="16"/>
  <c r="G24" i="16"/>
  <c r="F24" i="16"/>
  <c r="E24" i="16"/>
  <c r="D24" i="16"/>
  <c r="C24" i="16"/>
  <c r="B24" i="16"/>
  <c r="H77" i="16"/>
  <c r="G77" i="16"/>
  <c r="F77" i="16"/>
  <c r="E77" i="16"/>
  <c r="D77" i="16"/>
  <c r="C77" i="16"/>
  <c r="B77" i="16"/>
  <c r="H76" i="16"/>
  <c r="G76" i="16"/>
  <c r="F76" i="16"/>
  <c r="E76" i="16"/>
  <c r="D76" i="16"/>
  <c r="C76" i="16"/>
  <c r="B76" i="16"/>
  <c r="H75" i="16"/>
  <c r="G75" i="16"/>
  <c r="F75" i="16"/>
  <c r="E75" i="16"/>
  <c r="D75" i="16"/>
  <c r="C75" i="16"/>
  <c r="B75" i="16"/>
  <c r="H74" i="16"/>
  <c r="G74" i="16"/>
  <c r="F74" i="16"/>
  <c r="E74" i="16"/>
  <c r="D74" i="16"/>
  <c r="C74" i="16"/>
  <c r="B74" i="16"/>
  <c r="C128" i="16"/>
  <c r="D128" i="16"/>
  <c r="E128" i="16"/>
  <c r="F128" i="16"/>
  <c r="G128" i="16"/>
  <c r="H128" i="16"/>
  <c r="B128" i="16"/>
  <c r="C127" i="16"/>
  <c r="D127" i="16"/>
  <c r="E127" i="16"/>
  <c r="F127" i="16"/>
  <c r="G127" i="16"/>
  <c r="H127" i="16"/>
  <c r="B127" i="16"/>
  <c r="C126" i="16"/>
  <c r="D126" i="16"/>
  <c r="E126" i="16"/>
  <c r="F126" i="16"/>
  <c r="G126" i="16"/>
  <c r="H126" i="16"/>
  <c r="B126" i="16"/>
  <c r="C125" i="16"/>
  <c r="D125" i="16"/>
  <c r="E125" i="16"/>
  <c r="F125" i="16"/>
  <c r="G125" i="16"/>
  <c r="H125" i="16"/>
  <c r="B125" i="16"/>
  <c r="H19" i="16"/>
  <c r="G19" i="16"/>
  <c r="F19" i="16"/>
  <c r="E19" i="16"/>
  <c r="D19" i="16"/>
  <c r="C19" i="16"/>
  <c r="B19" i="16"/>
  <c r="B121" i="16"/>
  <c r="H120" i="16"/>
  <c r="G120" i="16"/>
  <c r="F120" i="16"/>
  <c r="E120" i="16"/>
  <c r="D120" i="16"/>
  <c r="C120" i="16"/>
  <c r="B120" i="16"/>
  <c r="C69" i="16"/>
  <c r="D69" i="16"/>
  <c r="E69" i="16"/>
  <c r="F69" i="16"/>
  <c r="G69" i="16"/>
  <c r="H69" i="16"/>
  <c r="B69" i="16"/>
  <c r="B68" i="16"/>
  <c r="B60" i="16"/>
  <c r="B61" i="16"/>
  <c r="B62" i="16"/>
  <c r="B63" i="16"/>
  <c r="B64" i="16"/>
  <c r="B65" i="16"/>
  <c r="B70" i="16"/>
  <c r="E10" i="16"/>
  <c r="E11" i="16"/>
  <c r="E12" i="16"/>
  <c r="E13" i="16"/>
  <c r="E14" i="16"/>
  <c r="E15" i="16"/>
  <c r="E16" i="16"/>
  <c r="E111" i="16"/>
  <c r="E112" i="16"/>
  <c r="E113" i="16"/>
  <c r="E114" i="16"/>
  <c r="E115" i="16"/>
  <c r="E116" i="16"/>
  <c r="E117" i="16"/>
  <c r="E60" i="16"/>
  <c r="E61" i="16"/>
  <c r="E62" i="16"/>
  <c r="E63" i="16"/>
  <c r="E64" i="16"/>
  <c r="E65" i="16"/>
  <c r="E66" i="16"/>
  <c r="D62" i="16"/>
  <c r="D63" i="16"/>
  <c r="D73" i="16"/>
  <c r="D60" i="16"/>
  <c r="D61" i="16"/>
  <c r="D72" i="16"/>
  <c r="H113" i="16"/>
  <c r="H114" i="16"/>
  <c r="H124" i="16"/>
  <c r="G113" i="16"/>
  <c r="G114" i="16"/>
  <c r="G124" i="16"/>
  <c r="F113" i="16"/>
  <c r="F114" i="16"/>
  <c r="F124" i="16"/>
  <c r="E124" i="16"/>
  <c r="D113" i="16"/>
  <c r="D114" i="16"/>
  <c r="D124" i="16"/>
  <c r="C113" i="16"/>
  <c r="C114" i="16"/>
  <c r="C124" i="16"/>
  <c r="B113" i="16"/>
  <c r="B114" i="16"/>
  <c r="B124" i="16"/>
  <c r="H111" i="16"/>
  <c r="H112" i="16"/>
  <c r="H123" i="16"/>
  <c r="G111" i="16"/>
  <c r="G112" i="16"/>
  <c r="G123" i="16"/>
  <c r="F111" i="16"/>
  <c r="F112" i="16"/>
  <c r="F123" i="16"/>
  <c r="E123" i="16"/>
  <c r="D111" i="16"/>
  <c r="D112" i="16"/>
  <c r="D123" i="16"/>
  <c r="C111" i="16"/>
  <c r="C112" i="16"/>
  <c r="C123" i="16"/>
  <c r="B111" i="16"/>
  <c r="B112" i="16"/>
  <c r="B123" i="16"/>
  <c r="H62" i="16"/>
  <c r="H63" i="16"/>
  <c r="H73" i="16"/>
  <c r="G62" i="16"/>
  <c r="G63" i="16"/>
  <c r="G73" i="16"/>
  <c r="F62" i="16"/>
  <c r="F63" i="16"/>
  <c r="F73" i="16"/>
  <c r="E73" i="16"/>
  <c r="C62" i="16"/>
  <c r="C63" i="16"/>
  <c r="C73" i="16"/>
  <c r="B73" i="16"/>
  <c r="H60" i="16"/>
  <c r="H61" i="16"/>
  <c r="H72" i="16"/>
  <c r="G60" i="16"/>
  <c r="G61" i="16"/>
  <c r="G72" i="16"/>
  <c r="F60" i="16"/>
  <c r="F61" i="16"/>
  <c r="F72" i="16"/>
  <c r="E72" i="16"/>
  <c r="C60" i="16"/>
  <c r="C61" i="16"/>
  <c r="C72" i="16"/>
  <c r="B72" i="16"/>
  <c r="C12" i="16"/>
  <c r="C13" i="16"/>
  <c r="C23" i="16"/>
  <c r="D12" i="16"/>
  <c r="D13" i="16"/>
  <c r="D23" i="16"/>
  <c r="E23" i="16"/>
  <c r="F12" i="16"/>
  <c r="F13" i="16"/>
  <c r="F23" i="16"/>
  <c r="G12" i="16"/>
  <c r="G13" i="16"/>
  <c r="G23" i="16"/>
  <c r="H12" i="16"/>
  <c r="H13" i="16"/>
  <c r="H23" i="16"/>
  <c r="B12" i="16"/>
  <c r="B13" i="16"/>
  <c r="B23" i="16"/>
  <c r="C10" i="16"/>
  <c r="C11" i="16"/>
  <c r="C22" i="16"/>
  <c r="D10" i="16"/>
  <c r="D11" i="16"/>
  <c r="D22" i="16"/>
  <c r="E22" i="16"/>
  <c r="F10" i="16"/>
  <c r="F11" i="16"/>
  <c r="F22" i="16"/>
  <c r="G10" i="16"/>
  <c r="G11" i="16"/>
  <c r="G22" i="16"/>
  <c r="H10" i="16"/>
  <c r="H11" i="16"/>
  <c r="H22" i="16"/>
  <c r="B10" i="16"/>
  <c r="B11" i="16"/>
  <c r="B22" i="16"/>
  <c r="H18" i="16"/>
  <c r="H21" i="16"/>
  <c r="H119" i="16"/>
  <c r="H122" i="16"/>
  <c r="H68" i="16"/>
  <c r="H71" i="16"/>
  <c r="G119" i="16"/>
  <c r="G122" i="16"/>
  <c r="F119" i="16"/>
  <c r="F122" i="16"/>
  <c r="E119" i="16"/>
  <c r="E122" i="16"/>
  <c r="D119" i="16"/>
  <c r="D122" i="16"/>
  <c r="C119" i="16"/>
  <c r="C122" i="16"/>
  <c r="B119" i="16"/>
  <c r="B122" i="16"/>
  <c r="G68" i="16"/>
  <c r="G71" i="16"/>
  <c r="F68" i="16"/>
  <c r="F71" i="16"/>
  <c r="E68" i="16"/>
  <c r="E71" i="16"/>
  <c r="D68" i="16"/>
  <c r="D71" i="16"/>
  <c r="C68" i="16"/>
  <c r="C71" i="16"/>
  <c r="B71" i="16"/>
  <c r="C18" i="16"/>
  <c r="C21" i="16"/>
  <c r="D18" i="16"/>
  <c r="D21" i="16"/>
  <c r="E18" i="16"/>
  <c r="E21" i="16"/>
  <c r="F18" i="16"/>
  <c r="F21" i="16"/>
  <c r="G18" i="16"/>
  <c r="G21" i="16"/>
  <c r="B18" i="16"/>
  <c r="B14" i="16"/>
  <c r="B15" i="16"/>
  <c r="B20" i="16"/>
  <c r="B21" i="16"/>
  <c r="E17" i="16"/>
  <c r="E118" i="16"/>
  <c r="E67" i="16"/>
  <c r="D64" i="16"/>
  <c r="D65" i="16"/>
  <c r="D66" i="16"/>
  <c r="B16" i="16"/>
  <c r="C14" i="16"/>
  <c r="C15" i="16"/>
  <c r="C16" i="16"/>
  <c r="D14" i="16"/>
  <c r="D15" i="16"/>
  <c r="D20" i="16"/>
  <c r="E70" i="16"/>
  <c r="E121" i="16"/>
  <c r="B115" i="16"/>
  <c r="B116" i="16"/>
  <c r="B117" i="16"/>
  <c r="C115" i="16"/>
  <c r="C116" i="16"/>
  <c r="C117" i="16"/>
  <c r="B66" i="16"/>
  <c r="C64" i="16"/>
  <c r="C65" i="16"/>
  <c r="C66" i="16"/>
  <c r="H115" i="16"/>
  <c r="H116" i="16"/>
  <c r="H121" i="16"/>
  <c r="G115" i="16"/>
  <c r="G116" i="16"/>
  <c r="G121" i="16"/>
  <c r="F115" i="16"/>
  <c r="F116" i="16"/>
  <c r="F121" i="16"/>
  <c r="D115" i="16"/>
  <c r="D116" i="16"/>
  <c r="D121" i="16"/>
  <c r="C121" i="16"/>
  <c r="H64" i="16"/>
  <c r="H65" i="16"/>
  <c r="H70" i="16"/>
  <c r="G64" i="16"/>
  <c r="G65" i="16"/>
  <c r="G70" i="16"/>
  <c r="F64" i="16"/>
  <c r="F65" i="16"/>
  <c r="F70" i="16"/>
  <c r="D70" i="16"/>
  <c r="C70" i="16"/>
  <c r="C20" i="16"/>
  <c r="E20" i="16"/>
  <c r="F14" i="16"/>
  <c r="F15" i="16"/>
  <c r="F20" i="16"/>
  <c r="G14" i="16"/>
  <c r="G15" i="16"/>
  <c r="G20" i="16"/>
  <c r="H14" i="16"/>
  <c r="H15" i="16"/>
  <c r="H20" i="16"/>
  <c r="H118" i="16"/>
  <c r="G118" i="16"/>
  <c r="F118" i="16"/>
  <c r="D118" i="16"/>
  <c r="C118" i="16"/>
  <c r="B118" i="16"/>
  <c r="H67" i="16"/>
  <c r="G67" i="16"/>
  <c r="F67" i="16"/>
  <c r="D67" i="16"/>
  <c r="C67" i="16"/>
  <c r="B67" i="16"/>
  <c r="C17" i="16"/>
  <c r="D17" i="16"/>
  <c r="F17" i="16"/>
  <c r="G17" i="16"/>
  <c r="H17" i="16"/>
  <c r="B17" i="16"/>
  <c r="D16" i="16"/>
  <c r="D117" i="16"/>
  <c r="H117" i="16"/>
  <c r="G117" i="16"/>
  <c r="F117" i="16"/>
  <c r="F66" i="16"/>
  <c r="G66" i="16"/>
  <c r="H66" i="16"/>
  <c r="H16" i="16"/>
  <c r="F16" i="16"/>
  <c r="G16" i="16"/>
</calcChain>
</file>

<file path=xl/sharedStrings.xml><?xml version="1.0" encoding="utf-8"?>
<sst xmlns="http://schemas.openxmlformats.org/spreadsheetml/2006/main" count="976" uniqueCount="251">
  <si>
    <t>Wales 2015</t>
  </si>
  <si>
    <t>Men</t>
  </si>
  <si>
    <t>Women</t>
  </si>
  <si>
    <t>All adults</t>
  </si>
  <si>
    <t>Age in years</t>
  </si>
  <si>
    <t>%</t>
  </si>
  <si>
    <t>16-24</t>
  </si>
  <si>
    <t>19-24</t>
  </si>
  <si>
    <t>25-34</t>
  </si>
  <si>
    <t>35-44</t>
  </si>
  <si>
    <t>45-54</t>
  </si>
  <si>
    <t>55-64</t>
  </si>
  <si>
    <t>65-74</t>
  </si>
  <si>
    <t>75+</t>
  </si>
  <si>
    <t>Total</t>
  </si>
  <si>
    <t>Welsh Government (2016). Welsh Health Survey 2015. Knowledge and Analytical Services: Cardiff.</t>
  </si>
  <si>
    <t>High Blood Pressure: Systolic BP at or greater than 140mmHg and Dystolic BP at or greater than 90mmHg</t>
  </si>
  <si>
    <t>65+</t>
  </si>
  <si>
    <t>x</t>
  </si>
  <si>
    <t>-</t>
  </si>
  <si>
    <t>Male</t>
  </si>
  <si>
    <t>Female</t>
  </si>
  <si>
    <t>18-29</t>
  </si>
  <si>
    <t>30-44</t>
  </si>
  <si>
    <t>45-59</t>
  </si>
  <si>
    <t>60-75</t>
  </si>
  <si>
    <t>Wales 2009 to 2013</t>
  </si>
  <si>
    <t>Northern Ireland 2008 to 2012</t>
  </si>
  <si>
    <t>Mean Portions</t>
  </si>
  <si>
    <t>19-64</t>
  </si>
  <si>
    <t>x = base size too small to calculate.</t>
  </si>
  <si>
    <t>Food Standards Agency, Welsh Government, Public Health England. National Diet and Nutrition Survey Rolling Programme (NDNS RP): results from Years 2-5 (combined) for Wales (2009/10-2012/2013).</t>
  </si>
  <si>
    <t>Food standards Agency, Public Health England. National Diet and Nutrition Survey Rolling Programme (NDNS RP): results from Years 1- 4 (combined) for Northern Ireland (2008/09-2011/12).</t>
  </si>
  <si>
    <t>Scotland</t>
  </si>
  <si>
    <t>Wales</t>
  </si>
  <si>
    <t>Northern Ireland</t>
  </si>
  <si>
    <t>(000)s</t>
  </si>
  <si>
    <t>England 2017</t>
  </si>
  <si>
    <t>OVERWEIGHT AND OBESITY IN ADULTS</t>
  </si>
  <si>
    <t>Northern Ireland Statistics and Research Agency. Central Survey Unit. (2015). Health Survey for Northern Ireland 2014/15.</t>
  </si>
  <si>
    <t>Scotland 2017</t>
  </si>
  <si>
    <t>The Scottish Government (2018). The Scottish Health Survey 2017. The Scottish Government: Edinburgh.</t>
  </si>
  <si>
    <t>Scotland 2016/17</t>
  </si>
  <si>
    <t>England 2016</t>
  </si>
  <si>
    <t>Wales 2017/18</t>
  </si>
  <si>
    <t>National Survey for Wales - Population health: health-related lifestyle (adults), 2017-18</t>
  </si>
  <si>
    <t>Nothern Ireland 2017/18</t>
  </si>
  <si>
    <t>Northern Ireland Statistics and Research Agency (2018). Health Survey Northern Ireland 2017/18.</t>
  </si>
  <si>
    <t>Northern Ireland 2017/18</t>
  </si>
  <si>
    <t>UK estimated population</t>
  </si>
  <si>
    <t>DIABETES IN ADULTS</t>
  </si>
  <si>
    <t>HIGH BLOOD PRESSURE IN ADULTS</t>
  </si>
  <si>
    <t>SMOKING IN ADULTS</t>
  </si>
  <si>
    <t>ALCOHOL CONSUMPTION IN ADULTS</t>
  </si>
  <si>
    <t>FRUIT AND VEGETABLE CONSUMPTION IN ADULTS</t>
  </si>
  <si>
    <t>Population estimates - local authority based by single year of age</t>
  </si>
  <si>
    <t>ONS Crown Copyright Reserved [from Nomis on 5 April 2019]</t>
  </si>
  <si>
    <t>date</t>
  </si>
  <si>
    <t>gender</t>
  </si>
  <si>
    <t>England</t>
  </si>
  <si>
    <t>England and Wales</t>
  </si>
  <si>
    <t>Great Britain</t>
  </si>
  <si>
    <t>United Kingdom</t>
  </si>
  <si>
    <t>Age</t>
  </si>
  <si>
    <t>E92000001</t>
  </si>
  <si>
    <t>K04000001</t>
  </si>
  <si>
    <t>K03000001</t>
  </si>
  <si>
    <t>N92000002</t>
  </si>
  <si>
    <t>S92000003</t>
  </si>
  <si>
    <t>K02000001</t>
  </si>
  <si>
    <t>W92000004</t>
  </si>
  <si>
    <t>All Ages</t>
  </si>
  <si>
    <t>Aged 16 to 24</t>
  </si>
  <si>
    <t>Aged 65+</t>
  </si>
  <si>
    <t>Aged 25-29</t>
  </si>
  <si>
    <t>Aged 30-34</t>
  </si>
  <si>
    <t>Aged 35-39</t>
  </si>
  <si>
    <t>Aged 40-44</t>
  </si>
  <si>
    <t>Aged 55-59</t>
  </si>
  <si>
    <t>Aged 60-64</t>
  </si>
  <si>
    <t>Aged 65-69</t>
  </si>
  <si>
    <t>Aged 80-84</t>
  </si>
  <si>
    <t>Aged 85+</t>
  </si>
  <si>
    <t>Aged 45-49</t>
  </si>
  <si>
    <t>Aged 50-54</t>
  </si>
  <si>
    <t>Aged 70-74</t>
  </si>
  <si>
    <t>Aged 75-79</t>
  </si>
  <si>
    <t>16+</t>
  </si>
  <si>
    <t>Scotland 2008-2011</t>
  </si>
  <si>
    <t>The Scottish Government (2018). The Scottish Health Survey 2017. The Scottish Government: Edinburgh</t>
  </si>
  <si>
    <t xml:space="preserve">The Scottish Government (2018). The Scottish Health Survey 2017. The Scottish Government: Edinburgh. </t>
  </si>
  <si>
    <t>16-44</t>
  </si>
  <si>
    <t>45-64</t>
  </si>
  <si>
    <t>18-24</t>
  </si>
  <si>
    <t>2017 estimated burden - UK DEATHS</t>
  </si>
  <si>
    <t>2017 estimated burden - UK DALYs</t>
  </si>
  <si>
    <t>Reset to Published Order</t>
  </si>
  <si>
    <t>RISK FACTOR (% attributable)</t>
  </si>
  <si>
    <t>Heart and circulatory diseases (CVD)</t>
  </si>
  <si>
    <t>Coronary heart disease (CHD)</t>
  </si>
  <si>
    <t>Stroke (CBVD)</t>
  </si>
  <si>
    <t>All modifiable risk factors</t>
  </si>
  <si>
    <t>High systolic blood pressure (hypertension)</t>
  </si>
  <si>
    <t>Dietary risks (lack of wholegrains, nuts, seeds, fruit, veg, etc; excess salt, sugar)</t>
  </si>
  <si>
    <t>High fasting plasma glucose (diabetes)</t>
  </si>
  <si>
    <t>High body-mass index (obesity)</t>
  </si>
  <si>
    <t>Tobacco (cigarette smoking, second hand smoke)</t>
  </si>
  <si>
    <t>Low physical activity (inactivity, sedentary behaviour)</t>
  </si>
  <si>
    <t>Impaired kidney function (renal failure)</t>
  </si>
  <si>
    <t>Air pollution (particulate matter)</t>
  </si>
  <si>
    <t>Other environmental risks (e.g. lead exposure)</t>
  </si>
  <si>
    <t>Alcohol use</t>
  </si>
  <si>
    <t>Other risk factors/unknown</t>
  </si>
  <si>
    <t>Notes</t>
  </si>
  <si>
    <t>Negative percentages shown where the positive benefits of this factor are estimated to outweigh the negatives.</t>
  </si>
  <si>
    <t>ICD-10 codes for cardiovascular disease (CVD) B33.2, G45-G46.8, I01-I01.9, I02.0, I05-I09.9, I11-I11.9, I20-I25.9, I28-I28.8, I30-I31.1, I31.8-I37.8, I38-I41.9, I42.1-I42.8,</t>
  </si>
  <si>
    <t>I43-I43.9, I47-I48.9, I51.0-I51.4, I60-I63.9, I65-I66.9, I67.0-I67.3, I67.5-I67.6, I68.0-I68.2, I69.0-I69.3, I70.2-I70.8, I71-I73.9, I77-I83.9, I86-I89.0, I89.9, I98, K75.1</t>
  </si>
  <si>
    <t>Source:</t>
  </si>
  <si>
    <t>http://ghdx.healthdata.org/gbd-results-tool</t>
  </si>
  <si>
    <t>2017 estimated burden - GLOBAL DEATHS</t>
  </si>
  <si>
    <t>2017 estimated burden - GLOBAL DALYs</t>
  </si>
  <si>
    <t>Diabetes</t>
  </si>
  <si>
    <t>Nation/Region</t>
  </si>
  <si>
    <t>Diabetes Register</t>
  </si>
  <si>
    <t xml:space="preserve">East Midlands </t>
  </si>
  <si>
    <t xml:space="preserve">East of England </t>
  </si>
  <si>
    <t xml:space="preserve">London </t>
  </si>
  <si>
    <t xml:space="preserve">West Midlands </t>
  </si>
  <si>
    <t xml:space="preserve">Yorkshire and The Humber </t>
  </si>
  <si>
    <t>UK</t>
  </si>
  <si>
    <t xml:space="preserve">England - Copyright © Health and Social Care Information Centre 2018.  </t>
  </si>
  <si>
    <t>Scotland - ISD Scotland. QOF prevalence data 2017/18 obtained via personal communication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</si>
  <si>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Data for England and Scotland includes those being treated or not treated for high blood pressure.  Wales only includes those treated for high blood pressure (self-reported). 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</si>
  <si>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(2018). Health Survey for England 2017, Adult Health Tables.</t>
    </r>
  </si>
  <si>
    <t>Heart and Circulatory Disease Statistics 2019 - Chapter 5 - Risk Factors</t>
  </si>
  <si>
    <r>
      <rPr>
        <u/>
        <sz val="9"/>
        <color theme="1"/>
        <rFont val="Trebuchet MS"/>
        <family val="2"/>
      </rPr>
      <t>Notes:</t>
    </r>
    <r>
      <rPr>
        <sz val="9"/>
        <color theme="1"/>
        <rFont val="Trebuchet MS"/>
        <family val="2"/>
      </rPr>
      <t xml:space="preserve"> Recommendation is at least 5 portions of different types or fruit or vegetable. A portion is typically 80 grams.</t>
    </r>
  </si>
  <si>
    <t>Back to Table of Contents</t>
  </si>
  <si>
    <t>Table 5.1</t>
  </si>
  <si>
    <t>Table 5.5 Prevalence of Diabetes by nation and region, United Kingdom 2017/18</t>
  </si>
  <si>
    <t>Age 18</t>
  </si>
  <si>
    <t>Age 19</t>
  </si>
  <si>
    <t>Aged 20-24</t>
  </si>
  <si>
    <t>Age 75</t>
  </si>
  <si>
    <t>CHOLESTEROL LEVEL IN ADULTS</t>
  </si>
  <si>
    <t>Raised total cholesterol: Total cholesterol greater than or equal to 5mmol/L.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</si>
  <si>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Includes those on lipid lowering drugs. Blood sample via nurse visit.</t>
    </r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</si>
  <si>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>: NHS Digital (2017). Health Survey for England 2016, Physical Activity in Adults Tables.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</si>
  <si>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Recommendation is at least 5 portions of different types or fruit or vegetable. A portion is typically 80 grams.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</si>
  <si>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</si>
  <si>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</t>
    </r>
  </si>
  <si>
    <t>Table 5.2</t>
  </si>
  <si>
    <t>Table 5.3</t>
  </si>
  <si>
    <t>Table 5.4</t>
  </si>
  <si>
    <t>Table 5.5</t>
  </si>
  <si>
    <t>Table 5.6</t>
  </si>
  <si>
    <t>GLOBAL IMPACT OF RISK FACTORS ON HEART AND CIRCULATORY DISEASES</t>
  </si>
  <si>
    <t>IMPACT OF RISK FACTORS ON HEART AND CIRCULATORY DISEASES IN UK</t>
  </si>
  <si>
    <t>19+</t>
  </si>
  <si>
    <t>Table 5.7</t>
  </si>
  <si>
    <t>Table 5.8</t>
  </si>
  <si>
    <t>Table 5.9</t>
  </si>
  <si>
    <t>Table 5.10</t>
  </si>
  <si>
    <t>Table 5.11</t>
  </si>
  <si>
    <t>Table 5.12</t>
  </si>
  <si>
    <t>Table 5.13</t>
  </si>
  <si>
    <t>Table 5.14</t>
  </si>
  <si>
    <t>18+</t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</si>
  <si>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 xml:space="preserve">: Guidelines are for at least 150 minutes moderate or 75 minutes vigorous activity per week or an equivalent combination. </t>
    </r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</si>
  <si>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>: Aged 16+ years, Respondents were asked if they smoke cigarettes. Current cigarette smokers exclude those who reported smoking only cigars or pipes.</t>
    </r>
  </si>
  <si>
    <t>Notes: Overweight = BMI 25 to less than 30kg/m2. Obese = BMI 30kg/m2 or more (includes morbidly obese). Wales uses self-reported data.</t>
  </si>
  <si>
    <t>All Adults</t>
  </si>
  <si>
    <t xml:space="preserve">High LDL (bad) cholesterol </t>
  </si>
  <si>
    <t>All estimates and totals are rounded to two significant figures and may not add up due to rounding.</t>
  </si>
  <si>
    <t xml:space="preserve">Hypertensive untreated: Systolic BP at or greater than 140mmHg and Dystolic BP at or greater than 90mmHg, not currently taking medication for blood pressure. </t>
  </si>
  <si>
    <t>x = base size too small to report with confidence. Please refer to original survey for details.</t>
  </si>
  <si>
    <t>All estimates and totals are rounded to two significant figures and totals may not add up due to rounding.</t>
  </si>
  <si>
    <t>All</t>
  </si>
  <si>
    <t>England - Health and Social Care Information Centre. QOF achievement data 2017/18</t>
  </si>
  <si>
    <t>https://digital.nhs.uk/data-and-information/publications/statistical/quality-and-outcomes-framework-achievement-prevalence-and-exceptions-data/2017-18</t>
  </si>
  <si>
    <t>Wales - StatsWales. QOF achievement data  2017/18</t>
  </si>
  <si>
    <t>http://gov.wales/statistics-and-research/general-medical-services-contract/?lang=en</t>
  </si>
  <si>
    <t xml:space="preserve">Northern Ireland - Department of Health, Social Services and Public Safety. QOF exception reporting data 2017/18, </t>
  </si>
  <si>
    <t>https://www.health-ni.gov.uk/topics/doh-statistics-and-research/quality-outcomes-framework-qof</t>
  </si>
  <si>
    <t>n/a</t>
  </si>
  <si>
    <t>N Ireland 2014/15</t>
  </si>
  <si>
    <t xml:space="preserve">Age </t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</si>
  <si>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(2018). Health Survey for England 2017, Adult behaviours and risks.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</si>
  <si>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Weekly limits are 14 units in men and women.  In January 2016 the Chief Medical Officers of the United Kingdom revised their recommendations for men from 21 units.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</si>
  <si>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(2018). Health Survey for England 2017.</t>
    </r>
  </si>
  <si>
    <t>N Ireland 2017/18</t>
  </si>
  <si>
    <t>ICD-10 codes for coronary heart disease (CHD) I20-I25.9  -  ICD-10 codes for stroke (CBVD) G45-G46.8, I60-I63.9, I65-I66.9, I67.0-I67.3, I67.5-I67.6, I68.1-I68.2, I69.0-I69.3</t>
  </si>
  <si>
    <t>High LDL (bad) cholesterol</t>
  </si>
  <si>
    <t>PHYSICAL INACTIVITY IN ADULTS</t>
  </si>
  <si>
    <t>Notes: Obese = BMI 30kg/m2 or more (includes morbidly obese). Wales uses self-reported data.</t>
  </si>
  <si>
    <t>Scotland combined totals not published - raw average of male and female rates.</t>
  </si>
  <si>
    <t xml:space="preserve">All population figures are health survey results applied to mid-2017 estimates published by age band, gender and nation by the Office for National Statistics. </t>
  </si>
  <si>
    <t>Table 5.2 Prevalence of high blood pressure in adults by age and gender, England, Scotland, Wales and Northern Ireland, latest available</t>
  </si>
  <si>
    <t>Table 5.4 Prevalence of diabetes in adults by age and gender, England, Scotland and Wales, latest available</t>
  </si>
  <si>
    <t>Northern Ireland 2016/17</t>
  </si>
  <si>
    <t>Table 5.3 Prevalence of untreated high blood pressure in adults by age and gender, England, Scotland, latest available</t>
  </si>
  <si>
    <t>Table 5.6 Percentage of adults with raised cholesterol by age and gender, England and Scotland latest available</t>
  </si>
  <si>
    <t>Global Health Data Exchange, Global Burden of Disease (GBD) Results Tool</t>
  </si>
  <si>
    <t>Prevalence of high blood pressure in adults by age and gender, England, Scotland, Wales and Northern Ireland, latest available</t>
  </si>
  <si>
    <t>Prevalence of untreated high blood pressure in adults by age and gender, England, Scotland, latest available</t>
  </si>
  <si>
    <t>Prevalence of doctor-diagnosed diabetes in adults by age and gender, England, Scotland and Wales, latest available</t>
  </si>
  <si>
    <t>Percentage of adults with raised cholesterol by age and gender, England and Scotland, latest available</t>
  </si>
  <si>
    <t>UK Total</t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</si>
  <si>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>: NHS Digital (2018). Health Survey for England 2017.</t>
    </r>
  </si>
  <si>
    <t>UK percentages are weighted averages</t>
  </si>
  <si>
    <t>Northern Ireland - recent data are not available - please consult QOF data on next tab.</t>
  </si>
  <si>
    <t>All estimates and totals are rounded to two significant figures and may not add up due to rounding. UK percentages are weighted averages of all four nations.</t>
  </si>
  <si>
    <t>UK percentages are weighted averages based on all four nations.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</si>
  <si>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Excludes diabetes in pregnancy. England and Scotland asked if diagnosed; Wales asked if being treated.</t>
    </r>
  </si>
  <si>
    <t>For England, Wales and Northern Ireland, prevalence of diabetes is based on patient list for those aged 17 and over.</t>
  </si>
  <si>
    <t>North East England</t>
  </si>
  <si>
    <t>North West England</t>
  </si>
  <si>
    <t>South East England</t>
  </si>
  <si>
    <t>South West England</t>
  </si>
  <si>
    <t>Aged 17+ %</t>
  </si>
  <si>
    <t>Patients</t>
  </si>
  <si>
    <t>Scottish Health Surveys 2008 to 2011 (cholesterol measurement not included in more recent surveys).</t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</si>
  <si>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>: NHS Digital (2018). Health Survey for England 2017, Adult behaviours and risks.</t>
    </r>
  </si>
  <si>
    <t>Average number of portions of fruit and vegetables consumed per day by adults by age and gender, England, Scotland, Wales and Northern Ireland, by latest available</t>
  </si>
  <si>
    <t>Prevalence of diabetes by nation and region, UK 2017/18</t>
  </si>
  <si>
    <t>Prevalence of overweight (including obese) in adults by age and gender, England, Scotland, Wales, Northern Ireland and UK, latest available</t>
  </si>
  <si>
    <t>Prevalence of obesity in adults by age and gender, England, Scotland, Wales, Northern Ireland and UK, latest available</t>
  </si>
  <si>
    <t>Percentage of adults NOT meeting physical activity recommendations by age and gender, England, Scotland, Wales, Northern Ireland and UK, latest available</t>
  </si>
  <si>
    <t>Prevalence of cigarette smoking among adults by age and gender, England, Scotland, Wales, Northern Ireland and UK, latest available</t>
  </si>
  <si>
    <t>Percentage of adults NOT meeting 5-a-day fruit and vegetable recommendations by age and gender, England, Scotland, Wales, Northern Ireland and UK, latest available</t>
  </si>
  <si>
    <t>Percentage of adults exceeding weekly alcohol consumption guidelines by age and gender, England, Scotland, Wales, Northern Ireland and UK, latest available</t>
  </si>
  <si>
    <t>Table 5.7 Prevalence of overweight (including obese) in adults by age and gender, England, Scotland, Wales, Northern Ireland and UK, latest available</t>
  </si>
  <si>
    <t>Table 5.8 Prevalence of obesity in adults by age and gender, England, Scotland, Wales, Northern Ireland and UK, latest available</t>
  </si>
  <si>
    <t>Table 5.9 Percentage of adults NOT meeting physical activity recommendations by age and gender, England, Scotland, Wales, Northern Ireland and UK, latest available</t>
  </si>
  <si>
    <t>Table 5.10 Prevalence of cigarette smoking among adults by age and gender, England, Scotland, Wales, Northern Ireland and UK, latest available</t>
  </si>
  <si>
    <t>Table 5.11 Percentage of adults exceeding weekly alcohol consumption guidelines by age and gender, England, Scotland, Northern Ireland and UK, latest available</t>
  </si>
  <si>
    <t>Table 5.12 Percentage of adults NOT meeting 5-a-day fruit and vegetable recommendations by age and gender, England, Scotland, Wales, Northern Ireland and UK, latest available</t>
  </si>
  <si>
    <t>Table 5.13 Average number of portions of fruit and vegetables consumed per day by adults by age and gender, England, Scotland, Wales and Northern Ireland, latest available</t>
  </si>
  <si>
    <t>Estimated prevalence</t>
  </si>
  <si>
    <t>Self-reported treated</t>
  </si>
  <si>
    <t>Self-reported</t>
  </si>
  <si>
    <t>Northern Ireland Statistics and Research Agency (2017). Health Survey Northern Ireland 2016/17.</t>
  </si>
  <si>
    <t>South East England includes 2015/16 data for Aylesbury Vale/Chiltern (now Buckinghamshire CCG) as they no longer contribute to QOF.</t>
  </si>
  <si>
    <t>These data show raw prevalence: unadjusted total numbers of people on GP patient registers in each area.</t>
  </si>
  <si>
    <t>For Scotland, some practices are missing from the registers, so diagnosed numbers may be slightly higher (and this list is all for ages).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</si>
  <si>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Hypertension diagnosed by nurse. Data weighted for non-response. NI/Wales surveys do not disclose.  </t>
    </r>
  </si>
  <si>
    <t>Does not include high blood pressure while pregnant.   Diagnosed hypertension totals by UK nation and region are featured in Table 2.5</t>
  </si>
  <si>
    <t>Non-modifiable risk factors (age, gender, family history, ethnicity, deprivation/socioeconomic status etc) are not included in this analysis.</t>
  </si>
  <si>
    <t>Table 5.1 Percentage of heart and circulatory diseases (CVD), coronary heart disease (CHD), and stroke (CBVD) attributable to modifiable risk factors, UK, 2017</t>
  </si>
  <si>
    <t>Table 5.14 Percentage of heart and circulatory diseases (CVD), coronary heart disease (CHD), and stroke (CBVD) attributable to modifiable risk factors, global, 2017</t>
  </si>
  <si>
    <t>Percentage of heart and circulatory disease (CVD), coronary heart disease (CHD), and stroke (CBVD) attributable to modifiable risk factors  - global estimates, 2017</t>
  </si>
  <si>
    <t>Percentage of heart and circulatory disease (CVD), coronary heart disease (CHD), and stroke (CBVD) attributable to modifiable risk factors, UK,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</si>
</sst>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%"/>
    <numFmt numFmtId="167" formatCode="#,##0.000"/>
    <numFmt numFmtId="168" formatCode="###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i/>
      <sz val="10"/>
      <color theme="1"/>
      <name val="Trebuchet MS"/>
      <family val="2"/>
    </font>
    <font>
      <i/>
      <sz val="9"/>
      <color theme="1"/>
      <name val="Trebuchet MS"/>
      <family val="2"/>
    </font>
    <font>
      <sz val="10"/>
      <color theme="1"/>
      <name val="Trebuchet MS"/>
      <family val="2"/>
    </font>
    <font>
      <sz val="10"/>
      <color indexed="8"/>
      <name val="Trebuchet MS"/>
      <family val="2"/>
    </font>
    <font>
      <sz val="11"/>
      <color indexed="8"/>
      <name val="Trebuchet MS"/>
      <family val="2"/>
    </font>
    <font>
      <i/>
      <sz val="10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u/>
      <sz val="10"/>
      <color theme="10"/>
      <name val="Trebuchet MS"/>
      <family val="2"/>
    </font>
    <font>
      <b/>
      <sz val="12"/>
      <name val="Trebuchet MS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Trebuchet MS"/>
      <family val="2"/>
    </font>
    <font>
      <b/>
      <i/>
      <sz val="10"/>
      <color theme="1"/>
      <name val="Trebuchet MS"/>
      <family val="2"/>
    </font>
    <font>
      <sz val="11"/>
      <color theme="0"/>
      <name val="Calibri"/>
      <family val="2"/>
      <scheme val="minor"/>
    </font>
    <font>
      <u/>
      <sz val="9"/>
      <color theme="1"/>
      <name val="Trebuchet MS"/>
      <family val="2"/>
    </font>
    <font>
      <u/>
      <sz val="10"/>
      <color indexed="30"/>
      <name val="Trebuchet MS"/>
      <family val="2"/>
    </font>
    <font>
      <u/>
      <sz val="8"/>
      <color indexed="30"/>
      <name val="Trebuchet MS"/>
      <family val="2"/>
    </font>
    <font>
      <sz val="8"/>
      <color theme="1"/>
      <name val="Trebuchet MS"/>
      <family val="2"/>
    </font>
    <font>
      <b/>
      <sz val="12"/>
      <color theme="0"/>
      <name val="Trebuchet MS"/>
      <family val="2"/>
    </font>
    <font>
      <sz val="11"/>
      <color theme="0"/>
      <name val="Trebuchet MS"/>
      <family val="2"/>
    </font>
    <font>
      <sz val="12"/>
      <color theme="0"/>
      <name val="Trebuchet MS"/>
      <family val="2"/>
    </font>
    <font>
      <sz val="9"/>
      <color rgb="FF000000"/>
      <name val="Trebuchet MS"/>
      <family val="2"/>
    </font>
    <font>
      <b/>
      <sz val="11"/>
      <color theme="0"/>
      <name val="Trebuchet MS"/>
      <family val="2"/>
    </font>
    <font>
      <u/>
      <sz val="9"/>
      <name val="Trebuchet MS"/>
      <family val="2"/>
    </font>
    <font>
      <sz val="9"/>
      <color theme="1"/>
      <name val="Calibri"/>
      <family val="2"/>
      <scheme val="minor"/>
    </font>
    <font>
      <u/>
      <sz val="9"/>
      <color theme="10"/>
      <name val="Trebuchet MS"/>
      <family val="2"/>
    </font>
    <font>
      <u/>
      <sz val="9"/>
      <color indexed="30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052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 style="double">
        <color auto="1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theme="0" tint="-0.14996795556505021"/>
      </bottom>
      <diagonal/>
    </border>
    <border>
      <left style="double">
        <color auto="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double">
        <color auto="1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double">
        <color auto="1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9374370555742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</borders>
  <cellStyleXfs count="72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4" fillId="2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1" fillId="0" borderId="0" xfId="0" applyFont="1" applyFill="1"/>
    <xf numFmtId="0" fontId="5" fillId="2" borderId="0" xfId="0" applyFont="1" applyFill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0" fontId="11" fillId="2" borderId="0" xfId="0" applyFont="1" applyFill="1"/>
    <xf numFmtId="0" fontId="5" fillId="0" borderId="0" xfId="0" applyFont="1"/>
    <xf numFmtId="164" fontId="12" fillId="0" borderId="0" xfId="0" applyNumberFormat="1" applyFont="1" applyFill="1" applyBorder="1" applyAlignment="1">
      <alignment horizontal="right" vertical="top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1" fillId="0" borderId="0" xfId="0" applyFont="1"/>
    <xf numFmtId="0" fontId="11" fillId="2" borderId="0" xfId="0" applyFont="1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" fontId="19" fillId="0" borderId="0" xfId="0" applyNumberFormat="1" applyFont="1" applyFill="1"/>
    <xf numFmtId="0" fontId="15" fillId="0" borderId="0" xfId="0" applyFont="1" applyFill="1" applyAlignment="1">
      <alignment vertical="center"/>
    </xf>
    <xf numFmtId="0" fontId="15" fillId="0" borderId="0" xfId="0" applyFont="1" applyFill="1" applyAlignment="1"/>
    <xf numFmtId="1" fontId="11" fillId="0" borderId="0" xfId="0" applyNumberFormat="1" applyFont="1" applyFill="1"/>
    <xf numFmtId="0" fontId="19" fillId="2" borderId="0" xfId="0" applyFont="1" applyFill="1"/>
    <xf numFmtId="0" fontId="15" fillId="0" borderId="0" xfId="0" applyFont="1" applyFill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20" fillId="0" borderId="0" xfId="0" applyFont="1" applyFill="1"/>
    <xf numFmtId="0" fontId="15" fillId="0" borderId="0" xfId="0" applyFont="1" applyFill="1" applyAlignment="1">
      <alignment horizontal="right"/>
    </xf>
    <xf numFmtId="0" fontId="15" fillId="3" borderId="0" xfId="0" applyFont="1" applyFill="1"/>
    <xf numFmtId="0" fontId="11" fillId="3" borderId="0" xfId="0" applyFont="1" applyFill="1"/>
    <xf numFmtId="0" fontId="21" fillId="2" borderId="0" xfId="4" applyFont="1" applyFill="1"/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Fill="1"/>
    <xf numFmtId="0" fontId="16" fillId="5" borderId="2" xfId="0" applyFont="1" applyFill="1" applyBorder="1" applyAlignment="1">
      <alignment horizontal="center"/>
    </xf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4" fillId="0" borderId="0" xfId="0" applyFont="1" applyFill="1"/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2" fillId="0" borderId="0" xfId="7" applyFont="1" applyAlignment="1">
      <alignment horizontal="left" vertical="center"/>
    </xf>
    <xf numFmtId="0" fontId="13" fillId="0" borderId="0" xfId="7" applyFont="1"/>
    <xf numFmtId="0" fontId="17" fillId="0" borderId="0" xfId="7" applyFont="1"/>
    <xf numFmtId="0" fontId="17" fillId="0" borderId="0" xfId="7" applyFont="1" applyAlignment="1">
      <alignment horizontal="left" vertical="top"/>
    </xf>
    <xf numFmtId="0" fontId="16" fillId="0" borderId="0" xfId="7" applyFont="1" applyAlignment="1">
      <alignment horizontal="center" vertical="center" wrapText="1"/>
    </xf>
    <xf numFmtId="0" fontId="16" fillId="0" borderId="0" xfId="7" applyFont="1" applyAlignment="1">
      <alignment horizontal="left" vertical="center" wrapText="1"/>
    </xf>
    <xf numFmtId="0" fontId="17" fillId="0" borderId="0" xfId="7" applyNumberFormat="1" applyFont="1" applyAlignment="1">
      <alignment horizontal="left" vertical="top"/>
    </xf>
    <xf numFmtId="3" fontId="17" fillId="0" borderId="0" xfId="7" applyNumberFormat="1" applyFont="1" applyAlignment="1">
      <alignment horizontal="right" vertical="top"/>
    </xf>
    <xf numFmtId="0" fontId="16" fillId="5" borderId="5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0" fontId="16" fillId="5" borderId="7" xfId="0" applyFont="1" applyFill="1" applyBorder="1"/>
    <xf numFmtId="0" fontId="16" fillId="5" borderId="12" xfId="0" applyFont="1" applyFill="1" applyBorder="1"/>
    <xf numFmtId="0" fontId="16" fillId="5" borderId="14" xfId="0" applyFont="1" applyFill="1" applyBorder="1" applyAlignment="1">
      <alignment horizontal="left"/>
    </xf>
    <xf numFmtId="0" fontId="25" fillId="5" borderId="15" xfId="0" applyFont="1" applyFill="1" applyBorder="1" applyAlignment="1">
      <alignment horizontal="center"/>
    </xf>
    <xf numFmtId="0" fontId="16" fillId="4" borderId="18" xfId="0" applyFont="1" applyFill="1" applyBorder="1"/>
    <xf numFmtId="3" fontId="25" fillId="4" borderId="20" xfId="0" applyNumberFormat="1" applyFont="1" applyFill="1" applyBorder="1" applyAlignment="1">
      <alignment horizontal="center"/>
    </xf>
    <xf numFmtId="164" fontId="16" fillId="4" borderId="20" xfId="0" applyNumberFormat="1" applyFont="1" applyFill="1" applyBorder="1" applyAlignment="1">
      <alignment horizontal="center"/>
    </xf>
    <xf numFmtId="3" fontId="25" fillId="4" borderId="21" xfId="0" applyNumberFormat="1" applyFont="1" applyFill="1" applyBorder="1" applyAlignment="1">
      <alignment horizontal="center"/>
    </xf>
    <xf numFmtId="1" fontId="25" fillId="4" borderId="20" xfId="0" applyNumberFormat="1" applyFont="1" applyFill="1" applyBorder="1" applyAlignment="1">
      <alignment horizontal="center"/>
    </xf>
    <xf numFmtId="3" fontId="25" fillId="4" borderId="22" xfId="0" applyNumberFormat="1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26" fillId="5" borderId="15" xfId="0" applyFont="1" applyFill="1" applyBorder="1" applyAlignment="1">
      <alignment horizontal="center"/>
    </xf>
    <xf numFmtId="3" fontId="26" fillId="4" borderId="22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3" fontId="14" fillId="6" borderId="13" xfId="0" applyNumberFormat="1" applyFont="1" applyFill="1" applyBorder="1" applyAlignment="1">
      <alignment horizontal="center"/>
    </xf>
    <xf numFmtId="3" fontId="14" fillId="6" borderId="17" xfId="0" applyNumberFormat="1" applyFont="1" applyFill="1" applyBorder="1" applyAlignment="1">
      <alignment horizontal="center"/>
    </xf>
    <xf numFmtId="3" fontId="9" fillId="6" borderId="0" xfId="0" applyNumberFormat="1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3" fontId="4" fillId="2" borderId="0" xfId="0" applyNumberFormat="1" applyFont="1" applyFill="1"/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0" fillId="0" borderId="0" xfId="0" applyAlignment="1">
      <alignment vertical="top"/>
    </xf>
    <xf numFmtId="0" fontId="27" fillId="0" borderId="0" xfId="0" applyFont="1"/>
    <xf numFmtId="166" fontId="0" fillId="0" borderId="0" xfId="8" applyNumberFormat="1" applyFont="1"/>
    <xf numFmtId="0" fontId="28" fillId="0" borderId="0" xfId="9" applyFont="1"/>
    <xf numFmtId="0" fontId="19" fillId="0" borderId="0" xfId="9" applyFont="1"/>
    <xf numFmtId="0" fontId="0" fillId="0" borderId="0" xfId="0" applyAlignment="1">
      <alignment wrapText="1"/>
    </xf>
    <xf numFmtId="0" fontId="30" fillId="0" borderId="0" xfId="10" applyFont="1" applyAlignment="1" applyProtection="1"/>
    <xf numFmtId="0" fontId="31" fillId="0" borderId="0" xfId="9" applyFont="1"/>
    <xf numFmtId="0" fontId="32" fillId="7" borderId="0" xfId="0" applyFont="1" applyFill="1"/>
    <xf numFmtId="0" fontId="4" fillId="0" borderId="0" xfId="0" applyFont="1"/>
    <xf numFmtId="0" fontId="3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31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3" fontId="17" fillId="0" borderId="26" xfId="0" applyNumberFormat="1" applyFont="1" applyBorder="1" applyAlignment="1">
      <alignment horizontal="center"/>
    </xf>
    <xf numFmtId="3" fontId="17" fillId="6" borderId="27" xfId="0" applyNumberFormat="1" applyFont="1" applyFill="1" applyBorder="1" applyAlignment="1">
      <alignment horizontal="center"/>
    </xf>
    <xf numFmtId="0" fontId="34" fillId="7" borderId="0" xfId="12" applyFont="1" applyFill="1"/>
    <xf numFmtId="0" fontId="34" fillId="0" borderId="0" xfId="12" applyFont="1" applyFill="1"/>
    <xf numFmtId="0" fontId="19" fillId="0" borderId="0" xfId="0" applyFont="1" applyFill="1" applyAlignment="1">
      <alignment vertical="center"/>
    </xf>
    <xf numFmtId="0" fontId="35" fillId="0" borderId="0" xfId="0" applyFont="1"/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/>
    </xf>
    <xf numFmtId="0" fontId="4" fillId="2" borderId="0" xfId="0" applyFont="1" applyFill="1" applyAlignment="1"/>
    <xf numFmtId="0" fontId="36" fillId="7" borderId="0" xfId="12" applyFont="1" applyFill="1"/>
    <xf numFmtId="166" fontId="23" fillId="4" borderId="24" xfId="0" applyNumberFormat="1" applyFont="1" applyFill="1" applyBorder="1" applyAlignment="1">
      <alignment horizontal="center" wrapText="1"/>
    </xf>
    <xf numFmtId="166" fontId="23" fillId="4" borderId="0" xfId="0" applyNumberFormat="1" applyFont="1" applyFill="1" applyBorder="1" applyAlignment="1">
      <alignment horizontal="center" wrapText="1"/>
    </xf>
    <xf numFmtId="166" fontId="23" fillId="4" borderId="25" xfId="8" applyNumberFormat="1" applyFont="1" applyFill="1" applyBorder="1" applyAlignment="1">
      <alignment horizontal="center"/>
    </xf>
    <xf numFmtId="0" fontId="23" fillId="5" borderId="28" xfId="0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0" fontId="23" fillId="5" borderId="29" xfId="0" applyFont="1" applyFill="1" applyBorder="1" applyAlignment="1">
      <alignment horizontal="center" vertical="top" wrapText="1"/>
    </xf>
    <xf numFmtId="0" fontId="0" fillId="5" borderId="7" xfId="0" applyFill="1" applyBorder="1"/>
    <xf numFmtId="0" fontId="23" fillId="5" borderId="16" xfId="0" applyFont="1" applyFill="1" applyBorder="1" applyAlignment="1">
      <alignment vertical="center"/>
    </xf>
    <xf numFmtId="0" fontId="23" fillId="5" borderId="17" xfId="0" applyFont="1" applyFill="1" applyBorder="1" applyAlignment="1">
      <alignment horizontal="center" vertical="top" wrapText="1"/>
    </xf>
    <xf numFmtId="0" fontId="23" fillId="4" borderId="12" xfId="0" applyFont="1" applyFill="1" applyBorder="1"/>
    <xf numFmtId="166" fontId="23" fillId="4" borderId="13" xfId="0" applyNumberFormat="1" applyFont="1" applyFill="1" applyBorder="1" applyAlignment="1">
      <alignment horizontal="center" wrapText="1"/>
    </xf>
    <xf numFmtId="0" fontId="23" fillId="5" borderId="7" xfId="0" applyFont="1" applyFill="1" applyBorder="1"/>
    <xf numFmtId="0" fontId="32" fillId="0" borderId="0" xfId="0" applyFont="1" applyFill="1"/>
    <xf numFmtId="3" fontId="25" fillId="5" borderId="2" xfId="0" applyNumberFormat="1" applyFont="1" applyFill="1" applyBorder="1" applyAlignment="1">
      <alignment horizontal="center"/>
    </xf>
    <xf numFmtId="0" fontId="36" fillId="7" borderId="0" xfId="0" applyFont="1" applyFill="1"/>
    <xf numFmtId="3" fontId="17" fillId="0" borderId="32" xfId="0" applyNumberFormat="1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left"/>
    </xf>
    <xf numFmtId="0" fontId="16" fillId="5" borderId="9" xfId="0" applyFont="1" applyFill="1" applyBorder="1"/>
    <xf numFmtId="165" fontId="16" fillId="4" borderId="20" xfId="0" applyNumberFormat="1" applyFont="1" applyFill="1" applyBorder="1" applyAlignment="1">
      <alignment horizontal="center"/>
    </xf>
    <xf numFmtId="1" fontId="16" fillId="4" borderId="20" xfId="0" applyNumberFormat="1" applyFont="1" applyFill="1" applyBorder="1" applyAlignment="1">
      <alignment horizontal="center"/>
    </xf>
    <xf numFmtId="165" fontId="16" fillId="4" borderId="19" xfId="0" applyNumberFormat="1" applyFont="1" applyFill="1" applyBorder="1" applyAlignment="1">
      <alignment horizontal="center"/>
    </xf>
    <xf numFmtId="164" fontId="16" fillId="4" borderId="21" xfId="0" applyNumberFormat="1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 vertical="center"/>
    </xf>
    <xf numFmtId="165" fontId="17" fillId="0" borderId="34" xfId="0" applyNumberFormat="1" applyFont="1" applyBorder="1" applyAlignment="1">
      <alignment horizontal="center"/>
    </xf>
    <xf numFmtId="165" fontId="17" fillId="0" borderId="36" xfId="0" applyNumberFormat="1" applyFont="1" applyBorder="1" applyAlignment="1">
      <alignment horizontal="center"/>
    </xf>
    <xf numFmtId="165" fontId="17" fillId="6" borderId="37" xfId="0" applyNumberFormat="1" applyFont="1" applyFill="1" applyBorder="1" applyAlignment="1">
      <alignment horizontal="center"/>
    </xf>
    <xf numFmtId="3" fontId="16" fillId="4" borderId="20" xfId="0" applyNumberFormat="1" applyFont="1" applyFill="1" applyBorder="1" applyAlignment="1">
      <alignment horizontal="center"/>
    </xf>
    <xf numFmtId="165" fontId="17" fillId="4" borderId="22" xfId="0" applyNumberFormat="1" applyFont="1" applyFill="1" applyBorder="1" applyAlignment="1">
      <alignment horizontal="center"/>
    </xf>
    <xf numFmtId="0" fontId="21" fillId="0" borderId="32" xfId="4" applyBorder="1" applyAlignment="1" applyProtection="1"/>
    <xf numFmtId="0" fontId="21" fillId="2" borderId="0" xfId="4" applyFill="1"/>
    <xf numFmtId="0" fontId="16" fillId="5" borderId="2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29" fillId="0" borderId="0" xfId="10" applyBorder="1" applyAlignment="1" applyProtection="1"/>
    <xf numFmtId="0" fontId="16" fillId="5" borderId="38" xfId="0" applyFont="1" applyFill="1" applyBorder="1"/>
    <xf numFmtId="0" fontId="16" fillId="5" borderId="39" xfId="0" applyFont="1" applyFill="1" applyBorder="1"/>
    <xf numFmtId="0" fontId="16" fillId="4" borderId="40" xfId="0" applyFont="1" applyFill="1" applyBorder="1"/>
    <xf numFmtId="1" fontId="25" fillId="4" borderId="22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0" fontId="19" fillId="2" borderId="0" xfId="0" quotePrefix="1" applyFont="1" applyFill="1"/>
    <xf numFmtId="0" fontId="15" fillId="8" borderId="0" xfId="0" applyFont="1" applyFill="1"/>
    <xf numFmtId="0" fontId="11" fillId="8" borderId="0" xfId="0" applyFont="1" applyFill="1"/>
    <xf numFmtId="0" fontId="15" fillId="9" borderId="0" xfId="0" applyFont="1" applyFill="1"/>
    <xf numFmtId="0" fontId="11" fillId="9" borderId="0" xfId="0" applyFont="1" applyFill="1"/>
    <xf numFmtId="0" fontId="15" fillId="10" borderId="0" xfId="0" applyFont="1" applyFill="1"/>
    <xf numFmtId="0" fontId="15" fillId="11" borderId="0" xfId="0" applyFont="1" applyFill="1"/>
    <xf numFmtId="0" fontId="11" fillId="11" borderId="0" xfId="0" applyFont="1" applyFill="1"/>
    <xf numFmtId="0" fontId="15" fillId="12" borderId="0" xfId="0" applyFont="1" applyFill="1"/>
    <xf numFmtId="0" fontId="11" fillId="12" borderId="0" xfId="0" applyFont="1" applyFill="1"/>
    <xf numFmtId="0" fontId="15" fillId="13" borderId="0" xfId="0" applyFont="1" applyFill="1"/>
    <xf numFmtId="0" fontId="11" fillId="13" borderId="0" xfId="0" applyFont="1" applyFill="1"/>
    <xf numFmtId="0" fontId="15" fillId="14" borderId="0" xfId="0" applyFont="1" applyFill="1"/>
    <xf numFmtId="0" fontId="11" fillId="14" borderId="0" xfId="0" applyFont="1" applyFill="1"/>
    <xf numFmtId="0" fontId="15" fillId="15" borderId="0" xfId="0" applyFont="1" applyFill="1"/>
    <xf numFmtId="0" fontId="11" fillId="15" borderId="0" xfId="0" applyFont="1" applyFill="1"/>
    <xf numFmtId="0" fontId="15" fillId="16" borderId="0" xfId="0" applyFont="1" applyFill="1"/>
    <xf numFmtId="0" fontId="11" fillId="16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15" fillId="5" borderId="14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3" fontId="9" fillId="6" borderId="42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9" fillId="2" borderId="0" xfId="0" applyFont="1" applyFill="1" applyAlignment="1"/>
    <xf numFmtId="3" fontId="15" fillId="0" borderId="0" xfId="0" applyNumberFormat="1" applyFont="1" applyFill="1" applyAlignment="1">
      <alignment horizontal="center"/>
    </xf>
    <xf numFmtId="3" fontId="15" fillId="0" borderId="0" xfId="0" applyNumberFormat="1" applyFont="1" applyFill="1"/>
    <xf numFmtId="3" fontId="11" fillId="0" borderId="0" xfId="0" applyNumberFormat="1" applyFont="1" applyFill="1"/>
    <xf numFmtId="167" fontId="15" fillId="0" borderId="0" xfId="0" applyNumberFormat="1" applyFont="1" applyFill="1" applyAlignment="1">
      <alignment horizontal="center"/>
    </xf>
    <xf numFmtId="0" fontId="36" fillId="0" borderId="0" xfId="0" applyFont="1" applyFill="1"/>
    <xf numFmtId="0" fontId="16" fillId="4" borderId="40" xfId="0" applyFont="1" applyFill="1" applyBorder="1" applyAlignment="1">
      <alignment vertical="center"/>
    </xf>
    <xf numFmtId="3" fontId="26" fillId="4" borderId="20" xfId="0" applyNumberFormat="1" applyFont="1" applyFill="1" applyBorder="1" applyAlignment="1">
      <alignment horizontal="center" vertical="center"/>
    </xf>
    <xf numFmtId="3" fontId="26" fillId="4" borderId="21" xfId="0" applyNumberFormat="1" applyFont="1" applyFill="1" applyBorder="1" applyAlignment="1">
      <alignment horizontal="center" vertical="center"/>
    </xf>
    <xf numFmtId="3" fontId="25" fillId="4" borderId="20" xfId="0" applyNumberFormat="1" applyFont="1" applyFill="1" applyBorder="1" applyAlignment="1">
      <alignment horizontal="center" vertical="center"/>
    </xf>
    <xf numFmtId="3" fontId="25" fillId="4" borderId="21" xfId="0" applyNumberFormat="1" applyFont="1" applyFill="1" applyBorder="1" applyAlignment="1">
      <alignment horizontal="center" vertical="center"/>
    </xf>
    <xf numFmtId="1" fontId="25" fillId="4" borderId="22" xfId="0" applyNumberFormat="1" applyFont="1" applyFill="1" applyBorder="1" applyAlignment="1">
      <alignment horizontal="center" vertical="center"/>
    </xf>
    <xf numFmtId="3" fontId="19" fillId="0" borderId="0" xfId="0" applyNumberFormat="1" applyFont="1" applyFill="1"/>
    <xf numFmtId="3" fontId="19" fillId="2" borderId="0" xfId="0" applyNumberFormat="1" applyFont="1" applyFill="1"/>
    <xf numFmtId="0" fontId="39" fillId="0" borderId="0" xfId="4" applyFont="1"/>
    <xf numFmtId="0" fontId="39" fillId="0" borderId="0" xfId="4" applyFont="1" applyFill="1"/>
    <xf numFmtId="0" fontId="19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165" fontId="11" fillId="6" borderId="41" xfId="0" applyNumberFormat="1" applyFont="1" applyFill="1" applyBorder="1" applyAlignment="1">
      <alignment horizontal="center"/>
    </xf>
    <xf numFmtId="165" fontId="11" fillId="6" borderId="42" xfId="0" applyNumberFormat="1" applyFont="1" applyFill="1" applyBorder="1" applyAlignment="1">
      <alignment horizontal="center"/>
    </xf>
    <xf numFmtId="165" fontId="11" fillId="6" borderId="0" xfId="0" applyNumberFormat="1" applyFont="1" applyFill="1" applyBorder="1" applyAlignment="1">
      <alignment horizontal="center"/>
    </xf>
    <xf numFmtId="165" fontId="11" fillId="6" borderId="12" xfId="0" applyNumberFormat="1" applyFont="1" applyFill="1" applyBorder="1" applyAlignment="1">
      <alignment horizontal="center"/>
    </xf>
    <xf numFmtId="165" fontId="11" fillId="6" borderId="16" xfId="0" applyNumberFormat="1" applyFont="1" applyFill="1" applyBorder="1" applyAlignment="1">
      <alignment horizontal="center"/>
    </xf>
    <xf numFmtId="165" fontId="11" fillId="6" borderId="1" xfId="0" applyNumberFormat="1" applyFont="1" applyFill="1" applyBorder="1" applyAlignment="1">
      <alignment horizontal="center"/>
    </xf>
    <xf numFmtId="3" fontId="16" fillId="4" borderId="18" xfId="0" applyNumberFormat="1" applyFont="1" applyFill="1" applyBorder="1" applyAlignment="1">
      <alignment horizontal="center"/>
    </xf>
    <xf numFmtId="1" fontId="16" fillId="4" borderId="19" xfId="0" applyNumberFormat="1" applyFont="1" applyFill="1" applyBorder="1" applyAlignment="1">
      <alignment horizontal="center"/>
    </xf>
    <xf numFmtId="1" fontId="16" fillId="4" borderId="20" xfId="0" applyNumberFormat="1" applyFont="1" applyFill="1" applyBorder="1" applyAlignment="1">
      <alignment horizontal="center" vertical="center"/>
    </xf>
    <xf numFmtId="1" fontId="16" fillId="4" borderId="19" xfId="0" applyNumberFormat="1" applyFont="1" applyFill="1" applyBorder="1" applyAlignment="1">
      <alignment horizontal="center" vertical="center"/>
    </xf>
    <xf numFmtId="0" fontId="24" fillId="0" borderId="15" xfId="0" applyFont="1" applyBorder="1" applyAlignment="1">
      <alignment vertical="top" wrapText="1"/>
    </xf>
    <xf numFmtId="0" fontId="0" fillId="0" borderId="43" xfId="0" applyBorder="1"/>
    <xf numFmtId="0" fontId="19" fillId="0" borderId="0" xfId="9" applyFont="1" applyAlignment="1">
      <alignment horizontal="right"/>
    </xf>
    <xf numFmtId="0" fontId="19" fillId="0" borderId="0" xfId="0" applyFont="1" applyFill="1"/>
    <xf numFmtId="0" fontId="19" fillId="2" borderId="0" xfId="0" applyFont="1" applyFill="1"/>
    <xf numFmtId="0" fontId="20" fillId="0" borderId="0" xfId="0" applyFont="1" applyFill="1"/>
    <xf numFmtId="0" fontId="16" fillId="5" borderId="2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9" fillId="0" borderId="0" xfId="9" applyFont="1"/>
    <xf numFmtId="0" fontId="32" fillId="7" borderId="0" xfId="0" applyFont="1" applyFill="1"/>
    <xf numFmtId="0" fontId="19" fillId="0" borderId="0" xfId="0" applyFont="1" applyFill="1" applyAlignment="1">
      <alignment vertical="center"/>
    </xf>
    <xf numFmtId="1" fontId="16" fillId="4" borderId="20" xfId="0" applyNumberFormat="1" applyFont="1" applyFill="1" applyBorder="1" applyAlignment="1">
      <alignment horizontal="center"/>
    </xf>
    <xf numFmtId="1" fontId="16" fillId="4" borderId="21" xfId="0" applyNumberFormat="1" applyFont="1" applyFill="1" applyBorder="1" applyAlignment="1">
      <alignment horizontal="center"/>
    </xf>
    <xf numFmtId="3" fontId="16" fillId="4" borderId="20" xfId="0" applyNumberFormat="1" applyFont="1" applyFill="1" applyBorder="1" applyAlignment="1">
      <alignment horizontal="center"/>
    </xf>
    <xf numFmtId="0" fontId="19" fillId="2" borderId="0" xfId="0" quotePrefix="1" applyFont="1" applyFill="1"/>
    <xf numFmtId="0" fontId="19" fillId="2" borderId="0" xfId="0" applyFont="1" applyFill="1" applyAlignment="1"/>
    <xf numFmtId="0" fontId="16" fillId="5" borderId="6" xfId="0" applyFont="1" applyFill="1" applyBorder="1" applyAlignment="1">
      <alignment horizontal="center"/>
    </xf>
    <xf numFmtId="0" fontId="38" fillId="0" borderId="0" xfId="0" applyFont="1" applyAlignment="1">
      <alignment wrapText="1"/>
    </xf>
    <xf numFmtId="0" fontId="38" fillId="0" borderId="0" xfId="0" applyFont="1"/>
    <xf numFmtId="0" fontId="40" fillId="0" borderId="0" xfId="10" applyFont="1" applyAlignment="1" applyProtection="1"/>
    <xf numFmtId="0" fontId="16" fillId="5" borderId="0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16" fillId="5" borderId="48" xfId="0" applyFont="1" applyFill="1" applyBorder="1" applyAlignment="1">
      <alignment horizontal="center"/>
    </xf>
    <xf numFmtId="0" fontId="16" fillId="5" borderId="49" xfId="0" applyFont="1" applyFill="1" applyBorder="1" applyAlignment="1">
      <alignment horizontal="center"/>
    </xf>
    <xf numFmtId="0" fontId="16" fillId="5" borderId="50" xfId="0" applyFont="1" applyFill="1" applyBorder="1" applyAlignment="1">
      <alignment horizontal="left"/>
    </xf>
    <xf numFmtId="0" fontId="16" fillId="4" borderId="51" xfId="0" applyFont="1" applyFill="1" applyBorder="1"/>
    <xf numFmtId="0" fontId="16" fillId="5" borderId="49" xfId="0" applyFont="1" applyFill="1" applyBorder="1"/>
    <xf numFmtId="0" fontId="16" fillId="5" borderId="50" xfId="0" applyFont="1" applyFill="1" applyBorder="1" applyAlignment="1">
      <alignment horizontal="center"/>
    </xf>
    <xf numFmtId="0" fontId="16" fillId="5" borderId="39" xfId="0" applyFont="1" applyFill="1" applyBorder="1" applyAlignment="1">
      <alignment horizontal="left"/>
    </xf>
    <xf numFmtId="0" fontId="26" fillId="5" borderId="0" xfId="0" applyFont="1" applyFill="1" applyBorder="1" applyAlignment="1">
      <alignment horizontal="center"/>
    </xf>
    <xf numFmtId="0" fontId="26" fillId="5" borderId="4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3" fontId="25" fillId="5" borderId="0" xfId="0" applyNumberFormat="1" applyFont="1" applyFill="1" applyBorder="1" applyAlignment="1">
      <alignment horizontal="center"/>
    </xf>
    <xf numFmtId="0" fontId="0" fillId="0" borderId="33" xfId="0" applyBorder="1"/>
    <xf numFmtId="166" fontId="0" fillId="0" borderId="52" xfId="0" applyNumberFormat="1" applyBorder="1" applyAlignment="1">
      <alignment horizontal="center" wrapText="1"/>
    </xf>
    <xf numFmtId="166" fontId="0" fillId="0" borderId="32" xfId="0" applyNumberFormat="1" applyBorder="1" applyAlignment="1">
      <alignment horizontal="center" wrapText="1"/>
    </xf>
    <xf numFmtId="166" fontId="0" fillId="0" borderId="53" xfId="8" applyNumberFormat="1" applyFont="1" applyBorder="1" applyAlignment="1">
      <alignment horizontal="center"/>
    </xf>
    <xf numFmtId="166" fontId="0" fillId="0" borderId="34" xfId="0" applyNumberFormat="1" applyBorder="1" applyAlignment="1">
      <alignment horizontal="center" wrapText="1"/>
    </xf>
    <xf numFmtId="0" fontId="0" fillId="0" borderId="35" xfId="0" applyBorder="1"/>
    <xf numFmtId="166" fontId="0" fillId="0" borderId="54" xfId="0" applyNumberFormat="1" applyBorder="1" applyAlignment="1">
      <alignment horizontal="center" wrapText="1"/>
    </xf>
    <xf numFmtId="166" fontId="0" fillId="0" borderId="26" xfId="0" applyNumberFormat="1" applyBorder="1" applyAlignment="1">
      <alignment horizontal="center" wrapText="1"/>
    </xf>
    <xf numFmtId="166" fontId="0" fillId="0" borderId="55" xfId="8" applyNumberFormat="1" applyFont="1" applyBorder="1" applyAlignment="1">
      <alignment horizontal="center"/>
    </xf>
    <xf numFmtId="166" fontId="0" fillId="0" borderId="36" xfId="0" applyNumberFormat="1" applyBorder="1" applyAlignment="1">
      <alignment horizontal="center" wrapText="1"/>
    </xf>
    <xf numFmtId="0" fontId="17" fillId="0" borderId="59" xfId="0" applyFont="1" applyFill="1" applyBorder="1"/>
    <xf numFmtId="1" fontId="17" fillId="0" borderId="26" xfId="0" applyNumberFormat="1" applyFont="1" applyFill="1" applyBorder="1" applyAlignment="1">
      <alignment horizontal="center"/>
    </xf>
    <xf numFmtId="3" fontId="9" fillId="6" borderId="26" xfId="0" applyNumberFormat="1" applyFont="1" applyFill="1" applyBorder="1" applyAlignment="1">
      <alignment horizontal="center"/>
    </xf>
    <xf numFmtId="3" fontId="9" fillId="6" borderId="60" xfId="0" applyNumberFormat="1" applyFont="1" applyFill="1" applyBorder="1" applyAlignment="1">
      <alignment horizontal="center"/>
    </xf>
    <xf numFmtId="3" fontId="14" fillId="6" borderId="26" xfId="0" applyNumberFormat="1" applyFont="1" applyFill="1" applyBorder="1" applyAlignment="1">
      <alignment horizontal="center"/>
    </xf>
    <xf numFmtId="1" fontId="17" fillId="0" borderId="61" xfId="0" applyNumberFormat="1" applyFont="1" applyFill="1" applyBorder="1" applyAlignment="1">
      <alignment horizontal="center"/>
    </xf>
    <xf numFmtId="3" fontId="14" fillId="6" borderId="60" xfId="0" applyNumberFormat="1" applyFont="1" applyFill="1" applyBorder="1" applyAlignment="1">
      <alignment horizontal="center"/>
    </xf>
    <xf numFmtId="1" fontId="14" fillId="6" borderId="36" xfId="0" applyNumberFormat="1" applyFont="1" applyFill="1" applyBorder="1" applyAlignment="1">
      <alignment horizontal="center"/>
    </xf>
    <xf numFmtId="3" fontId="14" fillId="6" borderId="36" xfId="0" applyNumberFormat="1" applyFont="1" applyFill="1" applyBorder="1" applyAlignment="1">
      <alignment horizontal="center"/>
    </xf>
    <xf numFmtId="164" fontId="17" fillId="0" borderId="26" xfId="0" applyNumberFormat="1" applyFont="1" applyFill="1" applyBorder="1" applyAlignment="1">
      <alignment horizontal="center"/>
    </xf>
    <xf numFmtId="164" fontId="17" fillId="0" borderId="61" xfId="0" applyNumberFormat="1" applyFont="1" applyFill="1" applyBorder="1" applyAlignment="1">
      <alignment horizontal="center"/>
    </xf>
    <xf numFmtId="0" fontId="16" fillId="5" borderId="12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center"/>
    </xf>
    <xf numFmtId="0" fontId="17" fillId="0" borderId="35" xfId="0" applyFont="1" applyFill="1" applyBorder="1"/>
    <xf numFmtId="3" fontId="14" fillId="0" borderId="26" xfId="0" applyNumberFormat="1" applyFont="1" applyFill="1" applyBorder="1" applyAlignment="1">
      <alignment horizontal="center"/>
    </xf>
    <xf numFmtId="1" fontId="14" fillId="6" borderId="26" xfId="0" applyNumberFormat="1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center"/>
    </xf>
    <xf numFmtId="3" fontId="11" fillId="0" borderId="26" xfId="0" applyNumberFormat="1" applyFont="1" applyFill="1" applyBorder="1" applyAlignment="1">
      <alignment horizontal="center"/>
    </xf>
    <xf numFmtId="0" fontId="17" fillId="0" borderId="63" xfId="0" applyFont="1" applyFill="1" applyBorder="1"/>
    <xf numFmtId="1" fontId="17" fillId="0" borderId="64" xfId="0" applyNumberFormat="1" applyFont="1" applyFill="1" applyBorder="1" applyAlignment="1">
      <alignment horizontal="center"/>
    </xf>
    <xf numFmtId="3" fontId="14" fillId="6" borderId="65" xfId="0" applyNumberFormat="1" applyFont="1" applyFill="1" applyBorder="1" applyAlignment="1">
      <alignment horizontal="center"/>
    </xf>
    <xf numFmtId="1" fontId="17" fillId="0" borderId="65" xfId="0" applyNumberFormat="1" applyFont="1" applyFill="1" applyBorder="1" applyAlignment="1">
      <alignment horizontal="center"/>
    </xf>
    <xf numFmtId="3" fontId="14" fillId="6" borderId="66" xfId="0" applyNumberFormat="1" applyFont="1" applyFill="1" applyBorder="1" applyAlignment="1">
      <alignment horizontal="center"/>
    </xf>
    <xf numFmtId="1" fontId="14" fillId="6" borderId="65" xfId="0" applyNumberFormat="1" applyFont="1" applyFill="1" applyBorder="1" applyAlignment="1">
      <alignment horizontal="center"/>
    </xf>
    <xf numFmtId="3" fontId="14" fillId="6" borderId="67" xfId="0" applyNumberFormat="1" applyFont="1" applyFill="1" applyBorder="1" applyAlignment="1">
      <alignment horizontal="center"/>
    </xf>
    <xf numFmtId="0" fontId="17" fillId="0" borderId="68" xfId="0" applyFont="1" applyFill="1" applyBorder="1"/>
    <xf numFmtId="1" fontId="17" fillId="0" borderId="69" xfId="0" applyNumberFormat="1" applyFont="1" applyFill="1" applyBorder="1" applyAlignment="1">
      <alignment horizontal="center"/>
    </xf>
    <xf numFmtId="3" fontId="14" fillId="6" borderId="70" xfId="0" applyNumberFormat="1" applyFont="1" applyFill="1" applyBorder="1" applyAlignment="1">
      <alignment horizontal="center"/>
    </xf>
    <xf numFmtId="1" fontId="17" fillId="0" borderId="70" xfId="0" applyNumberFormat="1" applyFont="1" applyFill="1" applyBorder="1" applyAlignment="1">
      <alignment horizontal="center"/>
    </xf>
    <xf numFmtId="3" fontId="14" fillId="6" borderId="71" xfId="0" applyNumberFormat="1" applyFont="1" applyFill="1" applyBorder="1" applyAlignment="1">
      <alignment horizontal="center"/>
    </xf>
    <xf numFmtId="1" fontId="14" fillId="6" borderId="70" xfId="0" applyNumberFormat="1" applyFont="1" applyFill="1" applyBorder="1" applyAlignment="1">
      <alignment horizontal="center"/>
    </xf>
    <xf numFmtId="3" fontId="14" fillId="6" borderId="72" xfId="0" applyNumberFormat="1" applyFont="1" applyFill="1" applyBorder="1" applyAlignment="1">
      <alignment horizontal="center"/>
    </xf>
    <xf numFmtId="3" fontId="11" fillId="0" borderId="63" xfId="0" applyNumberFormat="1" applyFont="1" applyFill="1" applyBorder="1" applyAlignment="1">
      <alignment horizontal="center"/>
    </xf>
    <xf numFmtId="3" fontId="9" fillId="6" borderId="65" xfId="0" applyNumberFormat="1" applyFont="1" applyFill="1" applyBorder="1" applyAlignment="1">
      <alignment horizontal="center"/>
    </xf>
    <xf numFmtId="3" fontId="11" fillId="0" borderId="65" xfId="0" applyNumberFormat="1" applyFont="1" applyFill="1" applyBorder="1" applyAlignment="1">
      <alignment horizontal="center"/>
    </xf>
    <xf numFmtId="3" fontId="11" fillId="0" borderId="68" xfId="0" applyNumberFormat="1" applyFont="1" applyFill="1" applyBorder="1" applyAlignment="1">
      <alignment horizontal="center"/>
    </xf>
    <xf numFmtId="3" fontId="9" fillId="6" borderId="70" xfId="0" applyNumberFormat="1" applyFont="1" applyFill="1" applyBorder="1" applyAlignment="1">
      <alignment horizontal="center"/>
    </xf>
    <xf numFmtId="3" fontId="11" fillId="0" borderId="70" xfId="0" applyNumberFormat="1" applyFont="1" applyFill="1" applyBorder="1" applyAlignment="1">
      <alignment horizontal="center"/>
    </xf>
    <xf numFmtId="0" fontId="17" fillId="0" borderId="73" xfId="0" applyFont="1" applyFill="1" applyBorder="1"/>
    <xf numFmtId="1" fontId="14" fillId="6" borderId="67" xfId="0" applyNumberFormat="1" applyFont="1" applyFill="1" applyBorder="1" applyAlignment="1">
      <alignment horizontal="center"/>
    </xf>
    <xf numFmtId="0" fontId="17" fillId="0" borderId="74" xfId="0" applyFont="1" applyFill="1" applyBorder="1"/>
    <xf numFmtId="0" fontId="17" fillId="0" borderId="75" xfId="0" applyFont="1" applyFill="1" applyBorder="1"/>
    <xf numFmtId="1" fontId="14" fillId="6" borderId="72" xfId="0" applyNumberFormat="1" applyFont="1" applyFill="1" applyBorder="1" applyAlignment="1">
      <alignment horizontal="center"/>
    </xf>
    <xf numFmtId="1" fontId="17" fillId="0" borderId="66" xfId="0" applyNumberFormat="1" applyFont="1" applyFill="1" applyBorder="1" applyAlignment="1">
      <alignment horizontal="center"/>
    </xf>
    <xf numFmtId="1" fontId="17" fillId="0" borderId="60" xfId="0" applyNumberFormat="1" applyFont="1" applyFill="1" applyBorder="1" applyAlignment="1">
      <alignment horizontal="center"/>
    </xf>
    <xf numFmtId="164" fontId="17" fillId="0" borderId="65" xfId="0" applyNumberFormat="1" applyFont="1" applyFill="1" applyBorder="1" applyAlignment="1">
      <alignment horizontal="center"/>
    </xf>
    <xf numFmtId="165" fontId="17" fillId="0" borderId="65" xfId="0" applyNumberFormat="1" applyFont="1" applyFill="1" applyBorder="1" applyAlignment="1">
      <alignment horizontal="center"/>
    </xf>
    <xf numFmtId="165" fontId="17" fillId="0" borderId="64" xfId="0" applyNumberFormat="1" applyFont="1" applyFill="1" applyBorder="1" applyAlignment="1">
      <alignment horizontal="center"/>
    </xf>
    <xf numFmtId="164" fontId="17" fillId="0" borderId="66" xfId="0" applyNumberFormat="1" applyFont="1" applyFill="1" applyBorder="1" applyAlignment="1">
      <alignment horizontal="center"/>
    </xf>
    <xf numFmtId="1" fontId="17" fillId="0" borderId="76" xfId="0" applyNumberFormat="1" applyFont="1" applyFill="1" applyBorder="1" applyAlignment="1">
      <alignment horizontal="left"/>
    </xf>
    <xf numFmtId="165" fontId="17" fillId="0" borderId="26" xfId="0" applyNumberFormat="1" applyFont="1" applyFill="1" applyBorder="1" applyAlignment="1">
      <alignment horizontal="center"/>
    </xf>
    <xf numFmtId="165" fontId="17" fillId="0" borderId="61" xfId="0" applyNumberFormat="1" applyFont="1" applyFill="1" applyBorder="1" applyAlignment="1">
      <alignment horizontal="center"/>
    </xf>
    <xf numFmtId="1" fontId="17" fillId="6" borderId="55" xfId="0" applyNumberFormat="1" applyFont="1" applyFill="1" applyBorder="1" applyAlignment="1">
      <alignment horizontal="center"/>
    </xf>
    <xf numFmtId="1" fontId="17" fillId="6" borderId="26" xfId="0" applyNumberFormat="1" applyFont="1" applyFill="1" applyBorder="1" applyAlignment="1">
      <alignment horizontal="center"/>
    </xf>
    <xf numFmtId="164" fontId="17" fillId="6" borderId="26" xfId="0" applyNumberFormat="1" applyFont="1" applyFill="1" applyBorder="1" applyAlignment="1">
      <alignment horizontal="center"/>
    </xf>
    <xf numFmtId="1" fontId="17" fillId="6" borderId="60" xfId="0" applyNumberFormat="1" applyFont="1" applyFill="1" applyBorder="1" applyAlignment="1">
      <alignment horizontal="center"/>
    </xf>
    <xf numFmtId="164" fontId="16" fillId="6" borderId="26" xfId="0" applyNumberFormat="1" applyFont="1" applyFill="1" applyBorder="1" applyAlignment="1">
      <alignment horizontal="center"/>
    </xf>
    <xf numFmtId="164" fontId="16" fillId="6" borderId="60" xfId="0" applyNumberFormat="1" applyFont="1" applyFill="1" applyBorder="1" applyAlignment="1">
      <alignment horizontal="center"/>
    </xf>
    <xf numFmtId="1" fontId="17" fillId="6" borderId="70" xfId="0" applyNumberFormat="1" applyFont="1" applyFill="1" applyBorder="1" applyAlignment="1">
      <alignment horizontal="center"/>
    </xf>
    <xf numFmtId="164" fontId="17" fillId="6" borderId="70" xfId="0" applyNumberFormat="1" applyFont="1" applyFill="1" applyBorder="1" applyAlignment="1">
      <alignment horizontal="center"/>
    </xf>
    <xf numFmtId="1" fontId="17" fillId="6" borderId="71" xfId="0" applyNumberFormat="1" applyFont="1" applyFill="1" applyBorder="1" applyAlignment="1">
      <alignment horizontal="center"/>
    </xf>
    <xf numFmtId="164" fontId="17" fillId="6" borderId="71" xfId="0" applyNumberFormat="1" applyFont="1" applyFill="1" applyBorder="1" applyAlignment="1">
      <alignment horizontal="center"/>
    </xf>
    <xf numFmtId="1" fontId="17" fillId="6" borderId="77" xfId="0" applyNumberFormat="1" applyFont="1" applyFill="1" applyBorder="1" applyAlignment="1">
      <alignment horizontal="center"/>
    </xf>
    <xf numFmtId="1" fontId="17" fillId="6" borderId="57" xfId="0" applyNumberFormat="1" applyFont="1" applyFill="1" applyBorder="1" applyAlignment="1">
      <alignment horizontal="center"/>
    </xf>
    <xf numFmtId="1" fontId="17" fillId="6" borderId="56" xfId="0" applyNumberFormat="1" applyFont="1" applyFill="1" applyBorder="1" applyAlignment="1">
      <alignment horizontal="center"/>
    </xf>
    <xf numFmtId="164" fontId="17" fillId="6" borderId="56" xfId="0" applyNumberFormat="1" applyFont="1" applyFill="1" applyBorder="1" applyAlignment="1">
      <alignment horizontal="center"/>
    </xf>
    <xf numFmtId="1" fontId="17" fillId="6" borderId="62" xfId="0" applyNumberFormat="1" applyFont="1" applyFill="1" applyBorder="1" applyAlignment="1">
      <alignment horizontal="center"/>
    </xf>
    <xf numFmtId="164" fontId="17" fillId="6" borderId="62" xfId="0" applyNumberFormat="1" applyFont="1" applyFill="1" applyBorder="1" applyAlignment="1">
      <alignment horizontal="center"/>
    </xf>
    <xf numFmtId="1" fontId="17" fillId="6" borderId="53" xfId="0" applyNumberFormat="1" applyFont="1" applyFill="1" applyBorder="1" applyAlignment="1">
      <alignment horizontal="center"/>
    </xf>
    <xf numFmtId="1" fontId="17" fillId="6" borderId="32" xfId="0" applyNumberFormat="1" applyFont="1" applyFill="1" applyBorder="1" applyAlignment="1">
      <alignment horizontal="center"/>
    </xf>
    <xf numFmtId="164" fontId="17" fillId="6" borderId="32" xfId="0" applyNumberFormat="1" applyFont="1" applyFill="1" applyBorder="1" applyAlignment="1">
      <alignment horizontal="center"/>
    </xf>
    <xf numFmtId="1" fontId="17" fillId="6" borderId="58" xfId="0" applyNumberFormat="1" applyFont="1" applyFill="1" applyBorder="1" applyAlignment="1">
      <alignment horizontal="center"/>
    </xf>
    <xf numFmtId="164" fontId="16" fillId="6" borderId="32" xfId="0" applyNumberFormat="1" applyFont="1" applyFill="1" applyBorder="1" applyAlignment="1">
      <alignment horizontal="center"/>
    </xf>
    <xf numFmtId="164" fontId="16" fillId="6" borderId="58" xfId="0" applyNumberFormat="1" applyFont="1" applyFill="1" applyBorder="1" applyAlignment="1">
      <alignment horizontal="center"/>
    </xf>
    <xf numFmtId="0" fontId="24" fillId="0" borderId="18" xfId="0" applyFont="1" applyFill="1" applyBorder="1"/>
    <xf numFmtId="166" fontId="24" fillId="0" borderId="30" xfId="8" applyNumberFormat="1" applyFont="1" applyFill="1" applyBorder="1" applyAlignment="1">
      <alignment horizontal="center" wrapText="1"/>
    </xf>
    <xf numFmtId="166" fontId="24" fillId="0" borderId="20" xfId="8" applyNumberFormat="1" applyFont="1" applyFill="1" applyBorder="1" applyAlignment="1">
      <alignment horizontal="center" wrapText="1"/>
    </xf>
    <xf numFmtId="166" fontId="24" fillId="0" borderId="31" xfId="8" applyNumberFormat="1" applyFont="1" applyFill="1" applyBorder="1" applyAlignment="1">
      <alignment horizontal="center" wrapText="1"/>
    </xf>
    <xf numFmtId="166" fontId="24" fillId="0" borderId="22" xfId="0" applyNumberFormat="1" applyFont="1" applyFill="1" applyBorder="1" applyAlignment="1">
      <alignment horizontal="center" wrapText="1"/>
    </xf>
    <xf numFmtId="0" fontId="0" fillId="0" borderId="35" xfId="0" applyFill="1" applyBorder="1"/>
    <xf numFmtId="166" fontId="0" fillId="0" borderId="54" xfId="0" applyNumberFormat="1" applyFill="1" applyBorder="1" applyAlignment="1">
      <alignment horizontal="center" wrapText="1"/>
    </xf>
    <xf numFmtId="166" fontId="0" fillId="0" borderId="26" xfId="0" applyNumberFormat="1" applyFill="1" applyBorder="1" applyAlignment="1">
      <alignment horizontal="center" wrapText="1"/>
    </xf>
    <xf numFmtId="166" fontId="0" fillId="0" borderId="55" xfId="8" applyNumberFormat="1" applyFont="1" applyFill="1" applyBorder="1" applyAlignment="1">
      <alignment horizontal="center"/>
    </xf>
    <xf numFmtId="166" fontId="0" fillId="0" borderId="36" xfId="0" applyNumberFormat="1" applyFill="1" applyBorder="1" applyAlignment="1">
      <alignment horizontal="center" wrapText="1"/>
    </xf>
    <xf numFmtId="0" fontId="24" fillId="0" borderId="78" xfId="0" applyFont="1" applyFill="1" applyBorder="1"/>
    <xf numFmtId="166" fontId="24" fillId="0" borderId="79" xfId="8" applyNumberFormat="1" applyFont="1" applyFill="1" applyBorder="1" applyAlignment="1">
      <alignment horizontal="center" wrapText="1"/>
    </xf>
    <xf numFmtId="166" fontId="24" fillId="0" borderId="80" xfId="8" applyNumberFormat="1" applyFont="1" applyFill="1" applyBorder="1" applyAlignment="1">
      <alignment horizontal="center" wrapText="1"/>
    </xf>
    <xf numFmtId="166" fontId="24" fillId="0" borderId="81" xfId="8" applyNumberFormat="1" applyFont="1" applyFill="1" applyBorder="1" applyAlignment="1">
      <alignment horizontal="center" wrapText="1"/>
    </xf>
    <xf numFmtId="166" fontId="24" fillId="0" borderId="82" xfId="0" applyNumberFormat="1" applyFont="1" applyFill="1" applyBorder="1" applyAlignment="1">
      <alignment horizontal="center" wrapText="1"/>
    </xf>
    <xf numFmtId="1" fontId="17" fillId="6" borderId="83" xfId="0" applyNumberFormat="1" applyFont="1" applyFill="1" applyBorder="1" applyAlignment="1">
      <alignment horizontal="center"/>
    </xf>
    <xf numFmtId="1" fontId="17" fillId="6" borderId="42" xfId="0" applyNumberFormat="1" applyFont="1" applyFill="1" applyBorder="1" applyAlignment="1">
      <alignment horizontal="center"/>
    </xf>
    <xf numFmtId="1" fontId="17" fillId="6" borderId="84" xfId="0" applyNumberFormat="1" applyFont="1" applyFill="1" applyBorder="1" applyAlignment="1">
      <alignment horizontal="center"/>
    </xf>
    <xf numFmtId="1" fontId="17" fillId="6" borderId="3" xfId="0" applyNumberFormat="1" applyFont="1" applyFill="1" applyBorder="1" applyAlignment="1">
      <alignment horizontal="center"/>
    </xf>
    <xf numFmtId="1" fontId="17" fillId="6" borderId="0" xfId="0" applyNumberFormat="1" applyFont="1" applyFill="1" applyBorder="1" applyAlignment="1">
      <alignment horizontal="center"/>
    </xf>
    <xf numFmtId="1" fontId="17" fillId="6" borderId="4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17" fillId="0" borderId="85" xfId="0" applyFont="1" applyFill="1" applyBorder="1"/>
    <xf numFmtId="3" fontId="9" fillId="6" borderId="66" xfId="0" applyNumberFormat="1" applyFont="1" applyFill="1" applyBorder="1" applyAlignment="1">
      <alignment horizontal="center"/>
    </xf>
    <xf numFmtId="164" fontId="14" fillId="6" borderId="65" xfId="0" applyNumberFormat="1" applyFont="1" applyFill="1" applyBorder="1" applyAlignment="1">
      <alignment horizontal="center"/>
    </xf>
    <xf numFmtId="0" fontId="17" fillId="0" borderId="86" xfId="0" applyFont="1" applyFill="1" applyBorder="1"/>
    <xf numFmtId="1" fontId="17" fillId="0" borderId="87" xfId="0" applyNumberFormat="1" applyFont="1" applyFill="1" applyBorder="1" applyAlignment="1">
      <alignment horizontal="center"/>
    </xf>
    <xf numFmtId="3" fontId="9" fillId="6" borderId="87" xfId="0" applyNumberFormat="1" applyFont="1" applyFill="1" applyBorder="1" applyAlignment="1">
      <alignment horizontal="center"/>
    </xf>
    <xf numFmtId="3" fontId="9" fillId="6" borderId="88" xfId="0" applyNumberFormat="1" applyFont="1" applyFill="1" applyBorder="1" applyAlignment="1">
      <alignment horizontal="center"/>
    </xf>
    <xf numFmtId="3" fontId="14" fillId="6" borderId="87" xfId="0" applyNumberFormat="1" applyFont="1" applyFill="1" applyBorder="1" applyAlignment="1">
      <alignment horizontal="center"/>
    </xf>
    <xf numFmtId="1" fontId="17" fillId="0" borderId="89" xfId="0" applyNumberFormat="1" applyFont="1" applyFill="1" applyBorder="1" applyAlignment="1">
      <alignment horizontal="center"/>
    </xf>
    <xf numFmtId="3" fontId="14" fillId="6" borderId="88" xfId="0" applyNumberFormat="1" applyFont="1" applyFill="1" applyBorder="1" applyAlignment="1">
      <alignment horizontal="center"/>
    </xf>
    <xf numFmtId="1" fontId="14" fillId="6" borderId="90" xfId="0" applyNumberFormat="1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3" fontId="14" fillId="6" borderId="90" xfId="0" applyNumberFormat="1" applyFont="1" applyFill="1" applyBorder="1" applyAlignment="1">
      <alignment horizontal="center"/>
    </xf>
    <xf numFmtId="164" fontId="17" fillId="0" borderId="64" xfId="0" applyNumberFormat="1" applyFont="1" applyFill="1" applyBorder="1" applyAlignment="1">
      <alignment horizontal="center"/>
    </xf>
    <xf numFmtId="164" fontId="17" fillId="0" borderId="87" xfId="0" applyNumberFormat="1" applyFont="1" applyFill="1" applyBorder="1" applyAlignment="1">
      <alignment horizontal="center"/>
    </xf>
    <xf numFmtId="164" fontId="17" fillId="0" borderId="89" xfId="0" applyNumberFormat="1" applyFont="1" applyFill="1" applyBorder="1" applyAlignment="1">
      <alignment horizontal="center"/>
    </xf>
    <xf numFmtId="3" fontId="14" fillId="0" borderId="65" xfId="0" applyNumberFormat="1" applyFont="1" applyFill="1" applyBorder="1" applyAlignment="1">
      <alignment horizontal="center"/>
    </xf>
    <xf numFmtId="0" fontId="17" fillId="0" borderId="91" xfId="0" applyFont="1" applyFill="1" applyBorder="1"/>
    <xf numFmtId="3" fontId="14" fillId="0" borderId="87" xfId="0" applyNumberFormat="1" applyFont="1" applyFill="1" applyBorder="1" applyAlignment="1">
      <alignment horizontal="center"/>
    </xf>
    <xf numFmtId="1" fontId="14" fillId="6" borderId="87" xfId="0" applyNumberFormat="1" applyFont="1" applyFill="1" applyBorder="1" applyAlignment="1">
      <alignment horizontal="center"/>
    </xf>
    <xf numFmtId="3" fontId="11" fillId="0" borderId="91" xfId="0" applyNumberFormat="1" applyFont="1" applyFill="1" applyBorder="1" applyAlignment="1">
      <alignment horizontal="center"/>
    </xf>
    <xf numFmtId="3" fontId="11" fillId="0" borderId="87" xfId="0" applyNumberFormat="1" applyFont="1" applyFill="1" applyBorder="1" applyAlignment="1">
      <alignment horizontal="center"/>
    </xf>
    <xf numFmtId="1" fontId="17" fillId="0" borderId="67" xfId="0" applyNumberFormat="1" applyFont="1" applyFill="1" applyBorder="1" applyAlignment="1">
      <alignment horizontal="center"/>
    </xf>
    <xf numFmtId="1" fontId="17" fillId="0" borderId="36" xfId="0" applyNumberFormat="1" applyFont="1" applyFill="1" applyBorder="1" applyAlignment="1">
      <alignment horizontal="center"/>
    </xf>
    <xf numFmtId="1" fontId="17" fillId="0" borderId="90" xfId="0" applyNumberFormat="1" applyFont="1" applyFill="1" applyBorder="1" applyAlignment="1">
      <alignment horizontal="center"/>
    </xf>
    <xf numFmtId="1" fontId="17" fillId="0" borderId="88" xfId="0" applyNumberFormat="1" applyFont="1" applyFill="1" applyBorder="1" applyAlignment="1">
      <alignment horizontal="center"/>
    </xf>
    <xf numFmtId="0" fontId="17" fillId="0" borderId="92" xfId="0" applyFont="1" applyFill="1" applyBorder="1"/>
    <xf numFmtId="164" fontId="17" fillId="0" borderId="67" xfId="0" applyNumberFormat="1" applyFont="1" applyFill="1" applyBorder="1" applyAlignment="1">
      <alignment horizontal="center"/>
    </xf>
    <xf numFmtId="164" fontId="17" fillId="0" borderId="36" xfId="0" applyNumberFormat="1" applyFont="1" applyFill="1" applyBorder="1" applyAlignment="1">
      <alignment horizontal="center"/>
    </xf>
    <xf numFmtId="165" fontId="17" fillId="0" borderId="87" xfId="0" applyNumberFormat="1" applyFont="1" applyFill="1" applyBorder="1" applyAlignment="1">
      <alignment horizontal="center"/>
    </xf>
    <xf numFmtId="165" fontId="17" fillId="0" borderId="89" xfId="0" applyNumberFormat="1" applyFont="1" applyFill="1" applyBorder="1" applyAlignment="1">
      <alignment horizontal="center"/>
    </xf>
    <xf numFmtId="164" fontId="17" fillId="0" borderId="90" xfId="0" applyNumberFormat="1" applyFont="1" applyFill="1" applyBorder="1" applyAlignment="1">
      <alignment horizontal="center"/>
    </xf>
    <xf numFmtId="1" fontId="17" fillId="0" borderId="93" xfId="0" applyNumberFormat="1" applyFont="1" applyFill="1" applyBorder="1" applyAlignment="1">
      <alignment horizontal="left"/>
    </xf>
    <xf numFmtId="164" fontId="17" fillId="0" borderId="88" xfId="0" applyNumberFormat="1" applyFon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1" fontId="17" fillId="6" borderId="2" xfId="0" applyNumberFormat="1" applyFont="1" applyFill="1" applyBorder="1" applyAlignment="1">
      <alignment horizontal="center"/>
    </xf>
    <xf numFmtId="1" fontId="17" fillId="6" borderId="6" xfId="0" applyNumberFormat="1" applyFont="1" applyFill="1" applyBorder="1" applyAlignment="1">
      <alignment horizontal="center"/>
    </xf>
    <xf numFmtId="0" fontId="41" fillId="4" borderId="40" xfId="0" applyFont="1" applyFill="1" applyBorder="1"/>
    <xf numFmtId="164" fontId="41" fillId="4" borderId="20" xfId="0" applyNumberFormat="1" applyFont="1" applyFill="1" applyBorder="1" applyAlignment="1">
      <alignment horizontal="center"/>
    </xf>
    <xf numFmtId="3" fontId="42" fillId="4" borderId="20" xfId="0" applyNumberFormat="1" applyFont="1" applyFill="1" applyBorder="1" applyAlignment="1">
      <alignment horizontal="center"/>
    </xf>
    <xf numFmtId="164" fontId="41" fillId="4" borderId="19" xfId="0" applyNumberFormat="1" applyFont="1" applyFill="1" applyBorder="1" applyAlignment="1">
      <alignment horizontal="center"/>
    </xf>
    <xf numFmtId="3" fontId="42" fillId="4" borderId="21" xfId="0" applyNumberFormat="1" applyFont="1" applyFill="1" applyBorder="1" applyAlignment="1">
      <alignment horizontal="center"/>
    </xf>
    <xf numFmtId="1" fontId="11" fillId="2" borderId="0" xfId="0" applyNumberFormat="1" applyFont="1" applyFill="1" applyAlignment="1">
      <alignment horizontal="center"/>
    </xf>
    <xf numFmtId="1" fontId="20" fillId="0" borderId="0" xfId="0" applyNumberFormat="1" applyFont="1" applyFill="1"/>
    <xf numFmtId="2" fontId="3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168" fontId="43" fillId="0" borderId="0" xfId="25" applyNumberFormat="1" applyFont="1" applyFill="1" applyBorder="1" applyAlignment="1">
      <alignment horizontal="center" vertical="center"/>
    </xf>
    <xf numFmtId="3" fontId="17" fillId="0" borderId="56" xfId="0" applyNumberFormat="1" applyFont="1" applyBorder="1" applyAlignment="1">
      <alignment horizontal="center"/>
    </xf>
    <xf numFmtId="165" fontId="17" fillId="0" borderId="94" xfId="0" applyNumberFormat="1" applyFont="1" applyBorder="1" applyAlignment="1">
      <alignment horizontal="center"/>
    </xf>
    <xf numFmtId="3" fontId="17" fillId="6" borderId="95" xfId="0" applyNumberFormat="1" applyFont="1" applyFill="1" applyBorder="1" applyAlignment="1">
      <alignment horizontal="center"/>
    </xf>
    <xf numFmtId="165" fontId="17" fillId="6" borderId="96" xfId="0" applyNumberFormat="1" applyFont="1" applyFill="1" applyBorder="1" applyAlignment="1">
      <alignment horizontal="center"/>
    </xf>
    <xf numFmtId="3" fontId="17" fillId="6" borderId="97" xfId="0" applyNumberFormat="1" applyFont="1" applyFill="1" applyBorder="1" applyAlignment="1">
      <alignment horizontal="center"/>
    </xf>
    <xf numFmtId="165" fontId="17" fillId="6" borderId="98" xfId="0" applyNumberFormat="1" applyFont="1" applyFill="1" applyBorder="1" applyAlignment="1">
      <alignment horizontal="center"/>
    </xf>
    <xf numFmtId="0" fontId="4" fillId="5" borderId="99" xfId="0" applyFont="1" applyFill="1" applyBorder="1" applyAlignment="1">
      <alignment vertical="top"/>
    </xf>
    <xf numFmtId="0" fontId="15" fillId="5" borderId="100" xfId="0" applyFont="1" applyFill="1" applyBorder="1" applyAlignment="1">
      <alignment horizontal="left" vertical="center" wrapText="1"/>
    </xf>
    <xf numFmtId="0" fontId="11" fillId="0" borderId="101" xfId="0" applyFont="1" applyFill="1" applyBorder="1" applyAlignment="1">
      <alignment horizontal="left"/>
    </xf>
    <xf numFmtId="0" fontId="11" fillId="0" borderId="102" xfId="0" applyFont="1" applyFill="1" applyBorder="1" applyAlignment="1">
      <alignment horizontal="left"/>
    </xf>
    <xf numFmtId="0" fontId="11" fillId="0" borderId="103" xfId="0" applyFont="1" applyFill="1" applyBorder="1" applyAlignment="1">
      <alignment horizontal="left"/>
    </xf>
    <xf numFmtId="0" fontId="11" fillId="6" borderId="104" xfId="0" applyFont="1" applyFill="1" applyBorder="1" applyAlignment="1">
      <alignment horizontal="left"/>
    </xf>
    <xf numFmtId="0" fontId="11" fillId="6" borderId="105" xfId="0" applyFont="1" applyFill="1" applyBorder="1" applyAlignment="1">
      <alignment horizontal="left"/>
    </xf>
    <xf numFmtId="0" fontId="11" fillId="6" borderId="106" xfId="0" applyFont="1" applyFill="1" applyBorder="1" applyAlignment="1">
      <alignment horizontal="left"/>
    </xf>
    <xf numFmtId="0" fontId="15" fillId="4" borderId="107" xfId="0" applyFont="1" applyFill="1" applyBorder="1" applyAlignment="1">
      <alignment horizontal="left"/>
    </xf>
    <xf numFmtId="0" fontId="16" fillId="5" borderId="108" xfId="0" applyFont="1" applyFill="1" applyBorder="1"/>
    <xf numFmtId="0" fontId="16" fillId="5" borderId="3" xfId="0" applyFont="1" applyFill="1" applyBorder="1"/>
    <xf numFmtId="0" fontId="16" fillId="5" borderId="5" xfId="0" applyFont="1" applyFill="1" applyBorder="1" applyAlignment="1">
      <alignment horizontal="left"/>
    </xf>
    <xf numFmtId="0" fontId="17" fillId="0" borderId="64" xfId="0" applyFont="1" applyFill="1" applyBorder="1"/>
    <xf numFmtId="0" fontId="17" fillId="0" borderId="61" xfId="0" applyFont="1" applyFill="1" applyBorder="1"/>
    <xf numFmtId="0" fontId="17" fillId="0" borderId="89" xfId="0" applyFont="1" applyFill="1" applyBorder="1"/>
    <xf numFmtId="0" fontId="16" fillId="4" borderId="109" xfId="0" applyFont="1" applyFill="1" applyBorder="1"/>
    <xf numFmtId="1" fontId="16" fillId="4" borderId="109" xfId="0" applyNumberFormat="1" applyFont="1" applyFill="1" applyBorder="1" applyAlignment="1">
      <alignment horizontal="center"/>
    </xf>
    <xf numFmtId="1" fontId="16" fillId="4" borderId="1" xfId="0" applyNumberFormat="1" applyFont="1" applyFill="1" applyBorder="1" applyAlignment="1">
      <alignment horizontal="center"/>
    </xf>
    <xf numFmtId="1" fontId="16" fillId="4" borderId="110" xfId="0" applyNumberFormat="1" applyFont="1" applyFill="1" applyBorder="1" applyAlignment="1">
      <alignment horizontal="center"/>
    </xf>
    <xf numFmtId="0" fontId="16" fillId="5" borderId="113" xfId="0" applyFont="1" applyFill="1" applyBorder="1" applyAlignment="1">
      <alignment horizontal="center"/>
    </xf>
    <xf numFmtId="0" fontId="16" fillId="4" borderId="114" xfId="0" applyFont="1" applyFill="1" applyBorder="1"/>
    <xf numFmtId="1" fontId="17" fillId="6" borderId="64" xfId="0" applyNumberFormat="1" applyFont="1" applyFill="1" applyBorder="1" applyAlignment="1">
      <alignment horizontal="center"/>
    </xf>
    <xf numFmtId="1" fontId="17" fillId="6" borderId="65" xfId="0" applyNumberFormat="1" applyFont="1" applyFill="1" applyBorder="1" applyAlignment="1">
      <alignment horizontal="center"/>
    </xf>
    <xf numFmtId="1" fontId="17" fillId="6" borderId="66" xfId="0" applyNumberFormat="1" applyFont="1" applyFill="1" applyBorder="1" applyAlignment="1">
      <alignment horizontal="center"/>
    </xf>
    <xf numFmtId="1" fontId="17" fillId="6" borderId="61" xfId="0" applyNumberFormat="1" applyFont="1" applyFill="1" applyBorder="1" applyAlignment="1">
      <alignment horizontal="center"/>
    </xf>
    <xf numFmtId="1" fontId="17" fillId="6" borderId="89" xfId="0" applyNumberFormat="1" applyFont="1" applyFill="1" applyBorder="1" applyAlignment="1">
      <alignment horizontal="center"/>
    </xf>
    <xf numFmtId="1" fontId="17" fillId="6" borderId="87" xfId="0" applyNumberFormat="1" applyFont="1" applyFill="1" applyBorder="1" applyAlignment="1">
      <alignment horizontal="center"/>
    </xf>
    <xf numFmtId="1" fontId="17" fillId="6" borderId="88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21" fillId="0" borderId="0" xfId="4" applyBorder="1" applyAlignment="1" applyProtection="1"/>
    <xf numFmtId="0" fontId="23" fillId="5" borderId="44" xfId="0" applyFont="1" applyFill="1" applyBorder="1" applyAlignment="1">
      <alignment horizontal="center" wrapText="1"/>
    </xf>
    <xf numFmtId="0" fontId="23" fillId="5" borderId="45" xfId="0" applyFont="1" applyFill="1" applyBorder="1" applyAlignment="1">
      <alignment horizontal="center" wrapText="1"/>
    </xf>
    <xf numFmtId="0" fontId="23" fillId="5" borderId="46" xfId="0" applyFont="1" applyFill="1" applyBorder="1" applyAlignment="1">
      <alignment horizontal="center" wrapText="1"/>
    </xf>
    <xf numFmtId="0" fontId="23" fillId="5" borderId="47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 wrapText="1"/>
    </xf>
    <xf numFmtId="0" fontId="16" fillId="5" borderId="11" xfId="0" applyFont="1" applyFill="1" applyBorder="1" applyAlignment="1">
      <alignment horizontal="center" wrapText="1"/>
    </xf>
    <xf numFmtId="0" fontId="16" fillId="5" borderId="0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1" fillId="0" borderId="115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5" borderId="108" xfId="0" applyFont="1" applyFill="1" applyBorder="1" applyAlignment="1">
      <alignment horizontal="center"/>
    </xf>
    <xf numFmtId="0" fontId="16" fillId="5" borderId="111" xfId="0" applyFont="1" applyFill="1" applyBorder="1" applyAlignment="1">
      <alignment horizontal="center"/>
    </xf>
    <xf numFmtId="0" fontId="16" fillId="5" borderId="112" xfId="0" applyFont="1" applyFill="1" applyBorder="1" applyAlignment="1">
      <alignment horizontal="center"/>
    </xf>
    <xf numFmtId="0" fontId="0" fillId="0" borderId="111" xfId="0" applyBorder="1" applyAlignment="1">
      <alignment horizontal="center"/>
    </xf>
    <xf numFmtId="0" fontId="0" fillId="0" borderId="112" xfId="0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</cellXfs>
  <cellStyles count="72">
    <cellStyle name="Hyperlink" xfId="4" builtinId="8" customBuiltin="1"/>
    <cellStyle name="Hyperlink 2" xfId="10"/>
    <cellStyle name="Hyperlink 3" xfId="11"/>
    <cellStyle name="Hyperlink 4" xfId="38"/>
    <cellStyle name="Normal" xfId="0" builtinId="0"/>
    <cellStyle name="Normal 10" xfId="9"/>
    <cellStyle name="Normal 12" xfId="12"/>
    <cellStyle name="Normal 2" xfId="7"/>
    <cellStyle name="Normal 2 2" xfId="2"/>
    <cellStyle name="Normal 4" xfId="1"/>
    <cellStyle name="Normal_general health_1" xfId="25"/>
    <cellStyle name="Percent" xfId="8" builtinId="5"/>
    <cellStyle name="Percent 2" xfId="3"/>
    <cellStyle name="style1476096699489" xfId="5"/>
    <cellStyle name="style1476096701520" xfId="6"/>
    <cellStyle name="style1476869224457" xfId="40"/>
    <cellStyle name="style1476869224712" xfId="41"/>
    <cellStyle name="style1476869225071" xfId="42"/>
    <cellStyle name="style1476869226803" xfId="43"/>
    <cellStyle name="style1476869226866" xfId="44"/>
    <cellStyle name="style1476869226915" xfId="45"/>
    <cellStyle name="style1476871229081" xfId="26"/>
    <cellStyle name="style1476871229140" xfId="32"/>
    <cellStyle name="style1476871229201" xfId="27"/>
    <cellStyle name="style1476871229267" xfId="28"/>
    <cellStyle name="style1476871229327" xfId="33"/>
    <cellStyle name="style1476871229392" xfId="29"/>
    <cellStyle name="style1476871229453" xfId="30"/>
    <cellStyle name="style1476871229512" xfId="34"/>
    <cellStyle name="style1476871229572" xfId="31"/>
    <cellStyle name="style1476871230525" xfId="35"/>
    <cellStyle name="style1476871230572" xfId="36"/>
    <cellStyle name="style1476871230620" xfId="37"/>
    <cellStyle name="style1476871931573" xfId="13"/>
    <cellStyle name="style1476871931640" xfId="19"/>
    <cellStyle name="style1476871931709" xfId="14"/>
    <cellStyle name="style1476871931778" xfId="15"/>
    <cellStyle name="style1476871931842" xfId="20"/>
    <cellStyle name="style1476871931901" xfId="16"/>
    <cellStyle name="style1476871931976" xfId="17"/>
    <cellStyle name="style1476871932052" xfId="21"/>
    <cellStyle name="style1476871932122" xfId="18"/>
    <cellStyle name="style1476871933111" xfId="22"/>
    <cellStyle name="style1476871933162" xfId="23"/>
    <cellStyle name="style1476871933216" xfId="24"/>
    <cellStyle name="style1501663458483" xfId="39"/>
    <cellStyle name="style1542271310478" xfId="52"/>
    <cellStyle name="style1542271310649" xfId="53"/>
    <cellStyle name="style1542271312993" xfId="49"/>
    <cellStyle name="style1542271313229" xfId="50"/>
    <cellStyle name="style1542271313409" xfId="51"/>
    <cellStyle name="style1542271314070" xfId="46"/>
    <cellStyle name="style1542271314295" xfId="47"/>
    <cellStyle name="style1542271314505" xfId="48"/>
    <cellStyle name="style1542279098513" xfId="58"/>
    <cellStyle name="style1542279098659" xfId="59"/>
    <cellStyle name="style1542279099898" xfId="56"/>
    <cellStyle name="style1542279100238" xfId="57"/>
    <cellStyle name="style1542279100786" xfId="54"/>
    <cellStyle name="style1542279100889" xfId="55"/>
    <cellStyle name="style1542283226744" xfId="64"/>
    <cellStyle name="style1542283226929" xfId="65"/>
    <cellStyle name="style1542283228718" xfId="62"/>
    <cellStyle name="style1542283228859" xfId="63"/>
    <cellStyle name="style1542283229451" xfId="60"/>
    <cellStyle name="style1542283229570" xfId="61"/>
    <cellStyle name="style1542286501850" xfId="70"/>
    <cellStyle name="style1542286501999" xfId="71"/>
    <cellStyle name="style1542286503444" xfId="68"/>
    <cellStyle name="style1542286503591" xfId="69"/>
    <cellStyle name="style1542286504320" xfId="66"/>
    <cellStyle name="style1542286504444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1633817</xdr:colOff>
      <xdr:row>4</xdr:row>
      <xdr:rowOff>29634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84"/>
          <a:ext cx="2448734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ghdx.healthdata.org/gbd-results-too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hdx.healthdata.org/gbd-results-too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ealth-ni.gov.uk/topics/doh-statistics-and-research/quality-outcomes-framework-qof" TargetMode="External"/><Relationship Id="rId2" Type="http://schemas.openxmlformats.org/officeDocument/2006/relationships/hyperlink" Target="http://gov.wales/statistics-and-research/general-medical-services-contract/?lang=en" TargetMode="External"/><Relationship Id="rId1" Type="http://schemas.openxmlformats.org/officeDocument/2006/relationships/hyperlink" Target="https://digital.nhs.uk/data-and-information/publications/statistical/quality-and-outcomes-framework-achievement-prevalence-and-exceptions-data/2017-18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B41"/>
  <sheetViews>
    <sheetView showGridLines="0" tabSelected="1" zoomScale="90" zoomScaleNormal="90" workbookViewId="0">
      <selection activeCell="E13" sqref="E13"/>
    </sheetView>
  </sheetViews>
  <sheetFormatPr defaultRowHeight="15" x14ac:dyDescent="0.3"/>
  <cols>
    <col min="1" max="1" width="12.28515625" style="30" customWidth="1"/>
    <col min="2" max="2" width="152.5703125" style="30" customWidth="1"/>
    <col min="3" max="3" width="4.5703125" style="30" customWidth="1"/>
    <col min="4" max="4" width="2.5703125" style="30" customWidth="1"/>
    <col min="5" max="16384" width="9.140625" style="30"/>
  </cols>
  <sheetData>
    <row r="1" spans="1:2" s="20" customFormat="1" x14ac:dyDescent="0.3"/>
    <row r="2" spans="1:2" s="20" customFormat="1" x14ac:dyDescent="0.3"/>
    <row r="3" spans="1:2" s="20" customFormat="1" x14ac:dyDescent="0.3"/>
    <row r="4" spans="1:2" s="20" customFormat="1" x14ac:dyDescent="0.3"/>
    <row r="5" spans="1:2" s="20" customFormat="1" x14ac:dyDescent="0.3"/>
    <row r="6" spans="1:2" s="105" customFormat="1" ht="18" x14ac:dyDescent="0.35">
      <c r="A6" s="104" t="s">
        <v>134</v>
      </c>
      <c r="B6" s="104"/>
    </row>
    <row r="7" spans="1:2" s="3" customFormat="1" ht="18" x14ac:dyDescent="0.35">
      <c r="A7" s="141"/>
      <c r="B7" s="141"/>
    </row>
    <row r="8" spans="1:2" s="20" customFormat="1" x14ac:dyDescent="0.3">
      <c r="A8" s="185" t="s">
        <v>156</v>
      </c>
      <c r="B8" s="186"/>
    </row>
    <row r="9" spans="1:2" s="20" customFormat="1" x14ac:dyDescent="0.3">
      <c r="A9" s="159" t="s">
        <v>137</v>
      </c>
      <c r="B9" s="20" t="s">
        <v>250</v>
      </c>
    </row>
    <row r="10" spans="1:2" s="20" customFormat="1" x14ac:dyDescent="0.3">
      <c r="A10" s="48"/>
      <c r="B10" s="30"/>
    </row>
    <row r="11" spans="1:2" s="20" customFormat="1" x14ac:dyDescent="0.3">
      <c r="A11" s="179" t="s">
        <v>51</v>
      </c>
      <c r="B11" s="180"/>
    </row>
    <row r="12" spans="1:2" s="20" customFormat="1" x14ac:dyDescent="0.3">
      <c r="A12" s="159" t="s">
        <v>150</v>
      </c>
      <c r="B12" s="49" t="s">
        <v>202</v>
      </c>
    </row>
    <row r="13" spans="1:2" s="20" customFormat="1" x14ac:dyDescent="0.3">
      <c r="A13" s="159" t="s">
        <v>151</v>
      </c>
      <c r="B13" s="20" t="s">
        <v>203</v>
      </c>
    </row>
    <row r="14" spans="1:2" s="20" customFormat="1" x14ac:dyDescent="0.3">
      <c r="A14" s="48"/>
    </row>
    <row r="15" spans="1:2" s="20" customFormat="1" x14ac:dyDescent="0.3">
      <c r="A15" s="46" t="s">
        <v>50</v>
      </c>
      <c r="B15" s="47"/>
    </row>
    <row r="16" spans="1:2" s="20" customFormat="1" x14ac:dyDescent="0.3">
      <c r="A16" s="159" t="s">
        <v>152</v>
      </c>
      <c r="B16" s="30" t="s">
        <v>204</v>
      </c>
    </row>
    <row r="17" spans="1:2" s="20" customFormat="1" ht="15.75" customHeight="1" x14ac:dyDescent="0.3">
      <c r="A17" s="159" t="s">
        <v>153</v>
      </c>
      <c r="B17" s="50" t="s">
        <v>223</v>
      </c>
    </row>
    <row r="18" spans="1:2" s="20" customFormat="1" x14ac:dyDescent="0.3">
      <c r="A18" s="48"/>
      <c r="B18" s="50"/>
    </row>
    <row r="19" spans="1:2" s="20" customFormat="1" x14ac:dyDescent="0.3">
      <c r="A19" s="174" t="s">
        <v>143</v>
      </c>
      <c r="B19" s="174"/>
    </row>
    <row r="20" spans="1:2" s="20" customFormat="1" x14ac:dyDescent="0.3">
      <c r="A20" s="159" t="s">
        <v>154</v>
      </c>
      <c r="B20" s="49" t="s">
        <v>205</v>
      </c>
    </row>
    <row r="21" spans="1:2" s="20" customFormat="1" x14ac:dyDescent="0.3">
      <c r="A21" s="48"/>
      <c r="B21" s="50"/>
    </row>
    <row r="22" spans="1:2" s="20" customFormat="1" x14ac:dyDescent="0.3">
      <c r="A22" s="170" t="s">
        <v>38</v>
      </c>
      <c r="B22" s="171"/>
    </row>
    <row r="23" spans="1:2" s="20" customFormat="1" x14ac:dyDescent="0.3">
      <c r="A23" s="159" t="s">
        <v>158</v>
      </c>
      <c r="B23" s="49" t="s">
        <v>224</v>
      </c>
    </row>
    <row r="24" spans="1:2" s="20" customFormat="1" x14ac:dyDescent="0.3">
      <c r="A24" s="159" t="s">
        <v>159</v>
      </c>
      <c r="B24" s="49" t="s">
        <v>225</v>
      </c>
    </row>
    <row r="25" spans="1:2" s="20" customFormat="1" x14ac:dyDescent="0.3">
      <c r="B25" s="49"/>
    </row>
    <row r="26" spans="1:2" s="20" customFormat="1" x14ac:dyDescent="0.3">
      <c r="A26" s="172" t="s">
        <v>192</v>
      </c>
      <c r="B26" s="173"/>
    </row>
    <row r="27" spans="1:2" s="20" customFormat="1" x14ac:dyDescent="0.3">
      <c r="A27" s="159" t="s">
        <v>160</v>
      </c>
      <c r="B27" s="20" t="s">
        <v>226</v>
      </c>
    </row>
    <row r="28" spans="1:2" s="20" customFormat="1" x14ac:dyDescent="0.3">
      <c r="A28" s="48"/>
      <c r="B28" s="30"/>
    </row>
    <row r="29" spans="1:2" s="20" customFormat="1" x14ac:dyDescent="0.3">
      <c r="A29" s="175" t="s">
        <v>52</v>
      </c>
      <c r="B29" s="176"/>
    </row>
    <row r="30" spans="1:2" s="20" customFormat="1" x14ac:dyDescent="0.3">
      <c r="A30" s="159" t="s">
        <v>161</v>
      </c>
      <c r="B30" s="49" t="s">
        <v>227</v>
      </c>
    </row>
    <row r="31" spans="1:2" s="20" customFormat="1" x14ac:dyDescent="0.3"/>
    <row r="32" spans="1:2" s="20" customFormat="1" x14ac:dyDescent="0.3">
      <c r="A32" s="181" t="s">
        <v>53</v>
      </c>
      <c r="B32" s="182"/>
    </row>
    <row r="33" spans="1:2" s="20" customFormat="1" x14ac:dyDescent="0.3">
      <c r="A33" s="159" t="s">
        <v>162</v>
      </c>
      <c r="B33" s="30" t="s">
        <v>229</v>
      </c>
    </row>
    <row r="34" spans="1:2" s="20" customFormat="1" x14ac:dyDescent="0.3"/>
    <row r="35" spans="1:2" s="20" customFormat="1" x14ac:dyDescent="0.3">
      <c r="A35" s="177" t="s">
        <v>54</v>
      </c>
      <c r="B35" s="178"/>
    </row>
    <row r="36" spans="1:2" s="20" customFormat="1" x14ac:dyDescent="0.3">
      <c r="A36" s="159" t="s">
        <v>163</v>
      </c>
      <c r="B36" s="50" t="s">
        <v>228</v>
      </c>
    </row>
    <row r="37" spans="1:2" s="20" customFormat="1" x14ac:dyDescent="0.3">
      <c r="A37" s="159" t="s">
        <v>164</v>
      </c>
      <c r="B37" s="20" t="s">
        <v>222</v>
      </c>
    </row>
    <row r="38" spans="1:2" s="20" customFormat="1" x14ac:dyDescent="0.3"/>
    <row r="39" spans="1:2" s="20" customFormat="1" x14ac:dyDescent="0.3">
      <c r="A39" s="183" t="s">
        <v>155</v>
      </c>
      <c r="B39" s="184"/>
    </row>
    <row r="40" spans="1:2" s="20" customFormat="1" x14ac:dyDescent="0.3">
      <c r="A40" s="159" t="s">
        <v>165</v>
      </c>
      <c r="B40" s="20" t="s">
        <v>249</v>
      </c>
    </row>
    <row r="41" spans="1:2" s="20" customFormat="1" x14ac:dyDescent="0.3">
      <c r="A41" s="48"/>
      <c r="B41" s="30"/>
    </row>
  </sheetData>
  <hyperlinks>
    <hyperlink ref="A16" location="'5.4'!A1" display="Table 5.4"/>
    <hyperlink ref="A12" location="'5.2'!A1" display="Table 5.2"/>
    <hyperlink ref="A13" location="'5.3'!A1" display="Table 5.3"/>
    <hyperlink ref="A9" location="'5.1'!A1" display="Table 5.1"/>
    <hyperlink ref="A20" location="'5.6'!A1" display="Table 5.6"/>
    <hyperlink ref="A17" location="'5.5'!A1" display="Table 5.5"/>
    <hyperlink ref="A40" location="'5.14'!A1" display="Table 5.14"/>
    <hyperlink ref="A37" location="'5.13'!A1" display="Table 5.13"/>
    <hyperlink ref="A36" location="'5.12'!A1" display="Table 5.12"/>
    <hyperlink ref="A33" location="'5.11'!A1" display="Table 5.11"/>
    <hyperlink ref="A30" location="'5.10'!A1" display="Table 5.10"/>
    <hyperlink ref="A27" location="'5.9'!A1" display="Table 5.9"/>
    <hyperlink ref="A24" location="'5.8'!A1" display="Table 5.8"/>
    <hyperlink ref="A23" location="'5.7'!A1" display="Table 5.7"/>
  </hyperlink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59999389629810485"/>
    <pageSetUpPr fitToPage="1"/>
  </sheetPr>
  <dimension ref="A1:AG27"/>
  <sheetViews>
    <sheetView showGridLines="0" zoomScale="90" zoomScaleNormal="90" workbookViewId="0">
      <selection activeCell="V20" sqref="V20"/>
    </sheetView>
  </sheetViews>
  <sheetFormatPr defaultRowHeight="15" x14ac:dyDescent="0.3"/>
  <cols>
    <col min="1" max="1" width="10.7109375" style="53" customWidth="1"/>
    <col min="2" max="2" width="5.85546875" style="53" customWidth="1"/>
    <col min="3" max="3" width="7.42578125" style="53" bestFit="1" customWidth="1"/>
    <col min="4" max="4" width="5.140625" style="53" bestFit="1" customWidth="1"/>
    <col min="5" max="5" width="8" style="53" bestFit="1" customWidth="1"/>
    <col min="6" max="6" width="5.140625" style="53" bestFit="1" customWidth="1"/>
    <col min="7" max="7" width="8" style="53" bestFit="1" customWidth="1"/>
    <col min="8" max="8" width="6" style="53" customWidth="1"/>
    <col min="9" max="9" width="6.7109375" style="53" bestFit="1" customWidth="1"/>
    <col min="10" max="10" width="5.140625" style="53" bestFit="1" customWidth="1"/>
    <col min="11" max="11" width="6.5703125" style="53" customWidth="1"/>
    <col min="12" max="12" width="5.7109375" style="53" customWidth="1"/>
    <col min="13" max="13" width="6.7109375" style="53" bestFit="1" customWidth="1"/>
    <col min="14" max="14" width="6.140625" style="53" customWidth="1"/>
    <col min="15" max="15" width="6.7109375" style="53" bestFit="1" customWidth="1"/>
    <col min="16" max="16" width="7.42578125" style="53" bestFit="1" customWidth="1"/>
    <col min="17" max="17" width="6.42578125" style="53" customWidth="1"/>
    <col min="18" max="18" width="5.140625" style="53" bestFit="1" customWidth="1"/>
    <col min="19" max="19" width="7.28515625" style="53" bestFit="1" customWidth="1"/>
    <col min="20" max="20" width="7.140625" style="53" customWidth="1"/>
    <col min="21" max="21" width="6.28515625" style="53" bestFit="1" customWidth="1"/>
    <col min="22" max="22" width="7.28515625" style="53" bestFit="1" customWidth="1"/>
    <col min="23" max="23" width="5.140625" style="53" bestFit="1" customWidth="1"/>
    <col min="24" max="24" width="6.7109375" style="53" customWidth="1"/>
    <col min="25" max="25" width="5.140625" style="53" bestFit="1" customWidth="1"/>
    <col min="26" max="26" width="7.28515625" style="53" bestFit="1" customWidth="1"/>
    <col min="27" max="27" width="2.140625" style="53" customWidth="1"/>
    <col min="28" max="28" width="4.42578125" style="53" customWidth="1"/>
    <col min="29" max="29" width="7.28515625" style="53" bestFit="1" customWidth="1"/>
    <col min="30" max="30" width="3.85546875" style="53" customWidth="1"/>
    <col min="31" max="31" width="8" style="53" bestFit="1" customWidth="1"/>
    <col min="32" max="32" width="4.5703125" style="53" customWidth="1"/>
    <col min="33" max="33" width="8" style="53" bestFit="1" customWidth="1"/>
    <col min="34" max="16384" width="9.140625" style="53"/>
  </cols>
  <sheetData>
    <row r="1" spans="1:33" s="32" customFormat="1" ht="18" x14ac:dyDescent="0.35">
      <c r="A1" s="143" t="s">
        <v>232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3" s="32" customFormat="1" ht="16.5" x14ac:dyDescent="0.3">
      <c r="A2" s="158" t="s">
        <v>136</v>
      </c>
    </row>
    <row r="3" spans="1:33" ht="15.75" thickBot="1" x14ac:dyDescent="0.35">
      <c r="A3" s="57"/>
    </row>
    <row r="4" spans="1:33" s="51" customFormat="1" ht="15.75" customHeight="1" x14ac:dyDescent="0.3">
      <c r="A4" s="71"/>
      <c r="B4" s="476" t="s">
        <v>43</v>
      </c>
      <c r="C4" s="477"/>
      <c r="D4" s="477"/>
      <c r="E4" s="477"/>
      <c r="F4" s="477"/>
      <c r="G4" s="478"/>
      <c r="H4" s="476" t="s">
        <v>40</v>
      </c>
      <c r="I4" s="477"/>
      <c r="J4" s="477"/>
      <c r="K4" s="477"/>
      <c r="L4" s="477"/>
      <c r="M4" s="478"/>
      <c r="N4" s="476" t="s">
        <v>44</v>
      </c>
      <c r="O4" s="477"/>
      <c r="P4" s="477"/>
      <c r="Q4" s="477"/>
      <c r="R4" s="477"/>
      <c r="S4" s="478"/>
      <c r="T4" s="255"/>
      <c r="U4" s="477" t="s">
        <v>198</v>
      </c>
      <c r="V4" s="489"/>
      <c r="W4" s="489"/>
      <c r="X4" s="489"/>
      <c r="Y4" s="489"/>
      <c r="Z4" s="490"/>
      <c r="AB4" s="484" t="s">
        <v>49</v>
      </c>
      <c r="AC4" s="485"/>
      <c r="AD4" s="485"/>
      <c r="AE4" s="485"/>
      <c r="AF4" s="485"/>
      <c r="AG4" s="486"/>
    </row>
    <row r="5" spans="1:33" s="51" customFormat="1" x14ac:dyDescent="0.3">
      <c r="A5" s="72"/>
      <c r="B5" s="466" t="s">
        <v>1</v>
      </c>
      <c r="C5" s="470"/>
      <c r="D5" s="470" t="s">
        <v>2</v>
      </c>
      <c r="E5" s="470"/>
      <c r="F5" s="470" t="s">
        <v>176</v>
      </c>
      <c r="G5" s="471"/>
      <c r="H5" s="470" t="s">
        <v>1</v>
      </c>
      <c r="I5" s="470"/>
      <c r="J5" s="470" t="s">
        <v>2</v>
      </c>
      <c r="K5" s="470"/>
      <c r="L5" s="470" t="s">
        <v>176</v>
      </c>
      <c r="M5" s="470"/>
      <c r="N5" s="466" t="s">
        <v>1</v>
      </c>
      <c r="O5" s="470"/>
      <c r="P5" s="470" t="s">
        <v>2</v>
      </c>
      <c r="Q5" s="470"/>
      <c r="R5" s="470" t="s">
        <v>176</v>
      </c>
      <c r="S5" s="471"/>
      <c r="T5" s="259"/>
      <c r="U5" s="470" t="s">
        <v>1</v>
      </c>
      <c r="V5" s="470"/>
      <c r="W5" s="470" t="s">
        <v>2</v>
      </c>
      <c r="X5" s="470"/>
      <c r="Y5" s="470" t="s">
        <v>176</v>
      </c>
      <c r="Z5" s="467"/>
      <c r="AB5" s="487" t="s">
        <v>1</v>
      </c>
      <c r="AC5" s="488"/>
      <c r="AD5" s="43"/>
      <c r="AE5" s="43" t="s">
        <v>2</v>
      </c>
      <c r="AF5" s="43"/>
      <c r="AG5" s="81" t="s">
        <v>176</v>
      </c>
    </row>
    <row r="6" spans="1:33" x14ac:dyDescent="0.3">
      <c r="A6" s="73" t="s">
        <v>185</v>
      </c>
      <c r="B6" s="161" t="s">
        <v>5</v>
      </c>
      <c r="C6" s="68" t="s">
        <v>36</v>
      </c>
      <c r="D6" s="160" t="s">
        <v>5</v>
      </c>
      <c r="E6" s="68" t="s">
        <v>36</v>
      </c>
      <c r="F6" s="160" t="s">
        <v>5</v>
      </c>
      <c r="G6" s="69" t="s">
        <v>36</v>
      </c>
      <c r="H6" s="160" t="s">
        <v>5</v>
      </c>
      <c r="I6" s="142" t="s">
        <v>36</v>
      </c>
      <c r="J6" s="160" t="s">
        <v>5</v>
      </c>
      <c r="K6" s="68" t="s">
        <v>36</v>
      </c>
      <c r="L6" s="160" t="s">
        <v>5</v>
      </c>
      <c r="M6" s="68" t="s">
        <v>36</v>
      </c>
      <c r="N6" s="161" t="s">
        <v>5</v>
      </c>
      <c r="O6" s="68" t="s">
        <v>36</v>
      </c>
      <c r="P6" s="160" t="s">
        <v>5</v>
      </c>
      <c r="Q6" s="68" t="s">
        <v>36</v>
      </c>
      <c r="R6" s="160" t="s">
        <v>5</v>
      </c>
      <c r="S6" s="69" t="s">
        <v>36</v>
      </c>
      <c r="T6" s="260" t="s">
        <v>63</v>
      </c>
      <c r="U6" s="160" t="s">
        <v>5</v>
      </c>
      <c r="V6" s="68" t="s">
        <v>36</v>
      </c>
      <c r="W6" s="160" t="s">
        <v>5</v>
      </c>
      <c r="X6" s="68" t="s">
        <v>36</v>
      </c>
      <c r="Y6" s="160" t="s">
        <v>5</v>
      </c>
      <c r="Z6" s="74" t="s">
        <v>36</v>
      </c>
      <c r="AA6" s="29"/>
      <c r="AB6" s="190" t="s">
        <v>5</v>
      </c>
      <c r="AC6" s="70" t="s">
        <v>36</v>
      </c>
      <c r="AD6" s="191" t="s">
        <v>5</v>
      </c>
      <c r="AE6" s="70" t="s">
        <v>36</v>
      </c>
      <c r="AF6" s="191" t="s">
        <v>5</v>
      </c>
      <c r="AG6" s="82" t="s">
        <v>36</v>
      </c>
    </row>
    <row r="7" spans="1:33" s="51" customFormat="1" x14ac:dyDescent="0.3">
      <c r="A7" s="296" t="s">
        <v>6</v>
      </c>
      <c r="B7" s="297">
        <v>24.981574067110145</v>
      </c>
      <c r="C7" s="298">
        <v>780</v>
      </c>
      <c r="D7" s="299">
        <v>36.412048684217623</v>
      </c>
      <c r="E7" s="298">
        <v>1100</v>
      </c>
      <c r="F7" s="299">
        <v>30.528182969890992</v>
      </c>
      <c r="G7" s="300">
        <v>1800</v>
      </c>
      <c r="H7" s="299">
        <v>11.071453503592011</v>
      </c>
      <c r="I7" s="298">
        <v>33</v>
      </c>
      <c r="J7" s="299">
        <v>32.555794834371923</v>
      </c>
      <c r="K7" s="298">
        <v>95</v>
      </c>
      <c r="L7" s="299">
        <v>21.770044669790892</v>
      </c>
      <c r="M7" s="298">
        <v>130</v>
      </c>
      <c r="N7" s="297">
        <v>34.117278660777203</v>
      </c>
      <c r="O7" s="298">
        <v>63</v>
      </c>
      <c r="P7" s="299">
        <v>35.089148729678627</v>
      </c>
      <c r="Q7" s="298">
        <v>59</v>
      </c>
      <c r="R7" s="299">
        <v>34.585545120546783</v>
      </c>
      <c r="S7" s="300">
        <v>120</v>
      </c>
      <c r="T7" s="316" t="s">
        <v>7</v>
      </c>
      <c r="U7" s="299">
        <v>22.504501455097028</v>
      </c>
      <c r="V7" s="301">
        <v>16</v>
      </c>
      <c r="W7" s="299">
        <v>40.317594696600324</v>
      </c>
      <c r="X7" s="301">
        <v>27</v>
      </c>
      <c r="Y7" s="299">
        <v>32.731135311862317</v>
      </c>
      <c r="Z7" s="317">
        <v>46</v>
      </c>
      <c r="AA7" s="54"/>
      <c r="AB7" s="214"/>
      <c r="AC7" s="192"/>
      <c r="AD7" s="215"/>
      <c r="AE7" s="192"/>
      <c r="AF7" s="216"/>
      <c r="AG7" s="88"/>
    </row>
    <row r="8" spans="1:33" x14ac:dyDescent="0.3">
      <c r="A8" s="291" t="s">
        <v>8</v>
      </c>
      <c r="B8" s="283">
        <v>22.083487714720548</v>
      </c>
      <c r="C8" s="282">
        <v>840</v>
      </c>
      <c r="D8" s="279">
        <v>33.734093456228919</v>
      </c>
      <c r="E8" s="282">
        <v>1300</v>
      </c>
      <c r="F8" s="279">
        <v>27.9490352157963</v>
      </c>
      <c r="G8" s="284">
        <v>2100</v>
      </c>
      <c r="H8" s="279">
        <v>17.323663915660916</v>
      </c>
      <c r="I8" s="282">
        <v>63</v>
      </c>
      <c r="J8" s="279">
        <v>29.832023389745686</v>
      </c>
      <c r="K8" s="282">
        <v>110</v>
      </c>
      <c r="L8" s="279">
        <v>23.702233337828929</v>
      </c>
      <c r="M8" s="282">
        <v>180</v>
      </c>
      <c r="N8" s="283">
        <v>31.557794083930617</v>
      </c>
      <c r="O8" s="282">
        <v>62</v>
      </c>
      <c r="P8" s="279">
        <v>45.390590674393806</v>
      </c>
      <c r="Q8" s="282">
        <v>88</v>
      </c>
      <c r="R8" s="279">
        <v>38.388173270928839</v>
      </c>
      <c r="S8" s="284">
        <v>150</v>
      </c>
      <c r="T8" s="318" t="s">
        <v>8</v>
      </c>
      <c r="U8" s="279">
        <v>33.759317910755286</v>
      </c>
      <c r="V8" s="293">
        <v>42</v>
      </c>
      <c r="W8" s="279">
        <v>32.490628816617971</v>
      </c>
      <c r="X8" s="293">
        <v>41</v>
      </c>
      <c r="Y8" s="279">
        <v>33.006821094051716</v>
      </c>
      <c r="Z8" s="285">
        <v>82</v>
      </c>
      <c r="AA8" s="29"/>
      <c r="AB8" s="217"/>
      <c r="AC8" s="90"/>
      <c r="AD8" s="216"/>
      <c r="AE8" s="90"/>
      <c r="AF8" s="216"/>
      <c r="AG8" s="88"/>
    </row>
    <row r="9" spans="1:33" x14ac:dyDescent="0.3">
      <c r="A9" s="291" t="s">
        <v>9</v>
      </c>
      <c r="B9" s="283">
        <v>28.356086154620314</v>
      </c>
      <c r="C9" s="282">
        <v>1000</v>
      </c>
      <c r="D9" s="279">
        <v>33.024790758866686</v>
      </c>
      <c r="E9" s="282">
        <v>1200</v>
      </c>
      <c r="F9" s="279">
        <v>30.705560407921837</v>
      </c>
      <c r="G9" s="284">
        <v>2200</v>
      </c>
      <c r="H9" s="279">
        <v>18.772971198493565</v>
      </c>
      <c r="I9" s="282">
        <v>61</v>
      </c>
      <c r="J9" s="279">
        <v>26.463374873572832</v>
      </c>
      <c r="K9" s="282">
        <v>90</v>
      </c>
      <c r="L9" s="279">
        <v>22.71864735161077</v>
      </c>
      <c r="M9" s="282">
        <v>150</v>
      </c>
      <c r="N9" s="283">
        <v>38.84146214090535</v>
      </c>
      <c r="O9" s="282">
        <v>68</v>
      </c>
      <c r="P9" s="279">
        <v>46.680844346731121</v>
      </c>
      <c r="Q9" s="282">
        <v>83</v>
      </c>
      <c r="R9" s="279">
        <v>42.83376631050362</v>
      </c>
      <c r="S9" s="284">
        <v>150</v>
      </c>
      <c r="T9" s="318" t="s">
        <v>9</v>
      </c>
      <c r="U9" s="279">
        <v>25.213627527582688</v>
      </c>
      <c r="V9" s="293">
        <v>29</v>
      </c>
      <c r="W9" s="279">
        <v>33.235946994640528</v>
      </c>
      <c r="X9" s="293">
        <v>41</v>
      </c>
      <c r="Y9" s="279">
        <v>30.021307446681249</v>
      </c>
      <c r="Z9" s="285">
        <v>72</v>
      </c>
      <c r="AA9" s="29"/>
      <c r="AB9" s="217"/>
      <c r="AC9" s="90"/>
      <c r="AD9" s="216"/>
      <c r="AE9" s="90"/>
      <c r="AF9" s="216"/>
      <c r="AG9" s="88"/>
    </row>
    <row r="10" spans="1:33" x14ac:dyDescent="0.3">
      <c r="A10" s="291" t="s">
        <v>10</v>
      </c>
      <c r="B10" s="283">
        <v>32.119018019962141</v>
      </c>
      <c r="C10" s="282">
        <v>1200</v>
      </c>
      <c r="D10" s="279">
        <v>37.903696012314747</v>
      </c>
      <c r="E10" s="282">
        <v>1500</v>
      </c>
      <c r="F10" s="279">
        <v>35.027006222407891</v>
      </c>
      <c r="G10" s="284">
        <v>2700</v>
      </c>
      <c r="H10" s="279">
        <v>28.858786942208781</v>
      </c>
      <c r="I10" s="282">
        <v>110</v>
      </c>
      <c r="J10" s="279">
        <v>34.839305319235308</v>
      </c>
      <c r="K10" s="282">
        <v>140</v>
      </c>
      <c r="L10" s="279">
        <v>31.938432450306664</v>
      </c>
      <c r="M10" s="282">
        <v>250</v>
      </c>
      <c r="N10" s="283">
        <v>44.307231483973155</v>
      </c>
      <c r="O10" s="282">
        <v>93</v>
      </c>
      <c r="P10" s="279">
        <v>51.376631324050166</v>
      </c>
      <c r="Q10" s="282">
        <v>110</v>
      </c>
      <c r="R10" s="279">
        <v>47.919899358357362</v>
      </c>
      <c r="S10" s="284">
        <v>210</v>
      </c>
      <c r="T10" s="318" t="s">
        <v>10</v>
      </c>
      <c r="U10" s="279">
        <v>32.072633846694004</v>
      </c>
      <c r="V10" s="293">
        <v>41</v>
      </c>
      <c r="W10" s="279">
        <v>41.669161714906799</v>
      </c>
      <c r="X10" s="293">
        <v>55</v>
      </c>
      <c r="Y10" s="279">
        <v>37.782254560890358</v>
      </c>
      <c r="Z10" s="285">
        <v>99</v>
      </c>
      <c r="AA10" s="54"/>
      <c r="AB10" s="217"/>
      <c r="AC10" s="90"/>
      <c r="AD10" s="216"/>
      <c r="AE10" s="90"/>
      <c r="AF10" s="216"/>
      <c r="AG10" s="88"/>
    </row>
    <row r="11" spans="1:33" x14ac:dyDescent="0.3">
      <c r="A11" s="291" t="s">
        <v>11</v>
      </c>
      <c r="B11" s="283">
        <v>40.823058679289922</v>
      </c>
      <c r="C11" s="282">
        <v>1300</v>
      </c>
      <c r="D11" s="279">
        <v>44.77227450346733</v>
      </c>
      <c r="E11" s="282">
        <v>1500</v>
      </c>
      <c r="F11" s="279">
        <v>42.83085676514164</v>
      </c>
      <c r="G11" s="284">
        <v>2800</v>
      </c>
      <c r="H11" s="279">
        <v>36.368524901958175</v>
      </c>
      <c r="I11" s="282">
        <v>130</v>
      </c>
      <c r="J11" s="279">
        <v>42.689813981518121</v>
      </c>
      <c r="K11" s="282">
        <v>160</v>
      </c>
      <c r="L11" s="279">
        <v>39.602496380992136</v>
      </c>
      <c r="M11" s="282">
        <v>280</v>
      </c>
      <c r="N11" s="283">
        <v>46.482307654510123</v>
      </c>
      <c r="O11" s="282">
        <v>89</v>
      </c>
      <c r="P11" s="279">
        <v>57.055036630375021</v>
      </c>
      <c r="Q11" s="282">
        <v>120</v>
      </c>
      <c r="R11" s="279">
        <v>51.895779894444601</v>
      </c>
      <c r="S11" s="284">
        <v>210</v>
      </c>
      <c r="T11" s="318" t="s">
        <v>11</v>
      </c>
      <c r="U11" s="279">
        <v>51.176251761702488</v>
      </c>
      <c r="V11" s="293">
        <v>55</v>
      </c>
      <c r="W11" s="279">
        <v>55.063301034877206</v>
      </c>
      <c r="X11" s="293">
        <v>61</v>
      </c>
      <c r="Y11" s="279">
        <v>53.469302029182678</v>
      </c>
      <c r="Z11" s="285">
        <v>120</v>
      </c>
      <c r="AA11" s="54"/>
      <c r="AB11" s="217"/>
      <c r="AC11" s="90"/>
      <c r="AD11" s="216"/>
      <c r="AE11" s="90"/>
      <c r="AF11" s="216"/>
      <c r="AG11" s="88"/>
    </row>
    <row r="12" spans="1:33" x14ac:dyDescent="0.3">
      <c r="A12" s="291" t="s">
        <v>12</v>
      </c>
      <c r="B12" s="283">
        <v>43.340612312658145</v>
      </c>
      <c r="C12" s="282">
        <v>1100</v>
      </c>
      <c r="D12" s="279">
        <v>46.484845998262017</v>
      </c>
      <c r="E12" s="282">
        <v>1300</v>
      </c>
      <c r="F12" s="279">
        <v>44.970170861779287</v>
      </c>
      <c r="G12" s="284">
        <v>2500</v>
      </c>
      <c r="H12" s="279">
        <v>44.962128988592831</v>
      </c>
      <c r="I12" s="282">
        <v>120</v>
      </c>
      <c r="J12" s="279">
        <v>49.814223183244536</v>
      </c>
      <c r="K12" s="282">
        <v>150</v>
      </c>
      <c r="L12" s="279">
        <v>47.498529145443143</v>
      </c>
      <c r="M12" s="282">
        <v>270</v>
      </c>
      <c r="N12" s="283">
        <v>49.594782837923098</v>
      </c>
      <c r="O12" s="282">
        <v>86</v>
      </c>
      <c r="P12" s="279">
        <v>53.071842641062162</v>
      </c>
      <c r="Q12" s="282">
        <v>97</v>
      </c>
      <c r="R12" s="279">
        <v>51.38313151048898</v>
      </c>
      <c r="S12" s="284">
        <v>180</v>
      </c>
      <c r="T12" s="318" t="s">
        <v>12</v>
      </c>
      <c r="U12" s="279">
        <v>50.531748213178432</v>
      </c>
      <c r="V12" s="293">
        <v>41</v>
      </c>
      <c r="W12" s="279">
        <v>65.245070733800489</v>
      </c>
      <c r="X12" s="293">
        <v>57</v>
      </c>
      <c r="Y12" s="279">
        <v>59.467796082858207</v>
      </c>
      <c r="Z12" s="285">
        <v>100</v>
      </c>
      <c r="AA12" s="54"/>
      <c r="AB12" s="217"/>
      <c r="AC12" s="90"/>
      <c r="AD12" s="216"/>
      <c r="AE12" s="90"/>
      <c r="AF12" s="216"/>
      <c r="AG12" s="88"/>
    </row>
    <row r="13" spans="1:33" ht="15.75" thickBot="1" x14ac:dyDescent="0.35">
      <c r="A13" s="303" t="s">
        <v>13</v>
      </c>
      <c r="B13" s="304">
        <v>64.009146413229288</v>
      </c>
      <c r="C13" s="305">
        <v>1200</v>
      </c>
      <c r="D13" s="306">
        <v>74.5398777624996</v>
      </c>
      <c r="E13" s="305">
        <v>1900</v>
      </c>
      <c r="F13" s="306">
        <v>70.000575757615906</v>
      </c>
      <c r="G13" s="307">
        <v>3200</v>
      </c>
      <c r="H13" s="306">
        <v>64.381769734007662</v>
      </c>
      <c r="I13" s="305">
        <v>120</v>
      </c>
      <c r="J13" s="306">
        <v>78.054246315482004</v>
      </c>
      <c r="K13" s="305">
        <v>210</v>
      </c>
      <c r="L13" s="306">
        <v>72.352079776091472</v>
      </c>
      <c r="M13" s="305">
        <v>320</v>
      </c>
      <c r="N13" s="304">
        <v>67.170337192618263</v>
      </c>
      <c r="O13" s="305">
        <v>82</v>
      </c>
      <c r="P13" s="306">
        <v>73.16365551031673</v>
      </c>
      <c r="Q13" s="305">
        <v>120</v>
      </c>
      <c r="R13" s="306">
        <v>70.558657646371643</v>
      </c>
      <c r="S13" s="307">
        <v>200</v>
      </c>
      <c r="T13" s="319" t="s">
        <v>13</v>
      </c>
      <c r="U13" s="306">
        <v>86.407326449735493</v>
      </c>
      <c r="V13" s="308">
        <v>48</v>
      </c>
      <c r="W13" s="306">
        <v>92.233216613453621</v>
      </c>
      <c r="X13" s="308">
        <v>73</v>
      </c>
      <c r="Y13" s="306">
        <v>90.345080928931594</v>
      </c>
      <c r="Z13" s="320">
        <v>120</v>
      </c>
      <c r="AA13" s="54"/>
      <c r="AB13" s="218"/>
      <c r="AC13" s="91"/>
      <c r="AD13" s="219"/>
      <c r="AE13" s="91"/>
      <c r="AF13" s="219"/>
      <c r="AG13" s="89"/>
    </row>
    <row r="14" spans="1:33" s="51" customFormat="1" ht="16.5" thickTop="1" thickBot="1" x14ac:dyDescent="0.35">
      <c r="A14" s="75" t="s">
        <v>170</v>
      </c>
      <c r="B14" s="221">
        <v>33.984003784151227</v>
      </c>
      <c r="C14" s="76">
        <v>7400</v>
      </c>
      <c r="D14" s="238">
        <v>42.123863213535316</v>
      </c>
      <c r="E14" s="76">
        <v>9800</v>
      </c>
      <c r="F14" s="238">
        <v>38.130791654243815</v>
      </c>
      <c r="G14" s="78">
        <v>17000</v>
      </c>
      <c r="H14" s="238">
        <v>29.112327969790485</v>
      </c>
      <c r="I14" s="76">
        <v>640</v>
      </c>
      <c r="J14" s="238">
        <v>40.191486300685561</v>
      </c>
      <c r="K14" s="76">
        <v>950</v>
      </c>
      <c r="L14" s="238">
        <v>34.856838032369069</v>
      </c>
      <c r="M14" s="76">
        <v>1600</v>
      </c>
      <c r="N14" s="221">
        <v>43.308563177515168</v>
      </c>
      <c r="O14" s="76">
        <v>540</v>
      </c>
      <c r="P14" s="238">
        <v>51.416873956332836</v>
      </c>
      <c r="Q14" s="76">
        <v>680</v>
      </c>
      <c r="R14" s="238">
        <v>47.444737488416202</v>
      </c>
      <c r="S14" s="78">
        <v>1200</v>
      </c>
      <c r="T14" s="258" t="s">
        <v>14</v>
      </c>
      <c r="U14" s="238">
        <v>39.399179178316871</v>
      </c>
      <c r="V14" s="79">
        <v>270</v>
      </c>
      <c r="W14" s="238">
        <v>48.628304487059559</v>
      </c>
      <c r="X14" s="79">
        <v>360</v>
      </c>
      <c r="Y14" s="238">
        <v>44.951993038935569</v>
      </c>
      <c r="Z14" s="166">
        <v>640</v>
      </c>
      <c r="AA14" s="54"/>
      <c r="AB14" s="220">
        <v>34.175620853709745</v>
      </c>
      <c r="AC14" s="76">
        <v>8900</v>
      </c>
      <c r="AD14" s="156">
        <v>42.585220264795232</v>
      </c>
      <c r="AE14" s="76">
        <v>12000</v>
      </c>
      <c r="AF14" s="156">
        <v>38.490150323598577</v>
      </c>
      <c r="AG14" s="83">
        <v>21000</v>
      </c>
    </row>
    <row r="15" spans="1:33" s="51" customFormat="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Y15" s="54"/>
      <c r="Z15" s="54"/>
      <c r="AA15" s="54"/>
    </row>
    <row r="16" spans="1:33" s="44" customFormat="1" x14ac:dyDescent="0.35">
      <c r="A16" s="44" t="s">
        <v>167</v>
      </c>
      <c r="U16" s="422"/>
    </row>
    <row r="17" spans="1:21" s="44" customFormat="1" x14ac:dyDescent="0.35">
      <c r="A17" s="120" t="s">
        <v>210</v>
      </c>
      <c r="U17" s="422"/>
    </row>
    <row r="18" spans="1:21" s="44" customFormat="1" x14ac:dyDescent="0.35">
      <c r="A18" s="241" t="s">
        <v>195</v>
      </c>
      <c r="U18" s="422"/>
    </row>
    <row r="19" spans="1:21" s="44" customFormat="1" x14ac:dyDescent="0.35">
      <c r="U19" s="422"/>
    </row>
    <row r="20" spans="1:21" s="44" customFormat="1" x14ac:dyDescent="0.35">
      <c r="A20" s="125" t="s">
        <v>146</v>
      </c>
      <c r="U20" s="422"/>
    </row>
    <row r="21" spans="1:21" s="44" customFormat="1" x14ac:dyDescent="0.35">
      <c r="A21" s="44" t="s">
        <v>41</v>
      </c>
      <c r="U21" s="422"/>
    </row>
    <row r="22" spans="1:21" s="44" customFormat="1" x14ac:dyDescent="0.35">
      <c r="A22" s="44" t="s">
        <v>45</v>
      </c>
      <c r="U22" s="422"/>
    </row>
    <row r="23" spans="1:21" s="44" customFormat="1" x14ac:dyDescent="0.35">
      <c r="A23" s="44" t="s">
        <v>240</v>
      </c>
      <c r="U23" s="422"/>
    </row>
    <row r="24" spans="1:21" ht="15.75" x14ac:dyDescent="0.35">
      <c r="U24" s="422"/>
    </row>
    <row r="25" spans="1:21" ht="15.75" x14ac:dyDescent="0.35">
      <c r="U25" s="422"/>
    </row>
    <row r="26" spans="1:21" x14ac:dyDescent="0.3">
      <c r="A26" s="58"/>
    </row>
    <row r="27" spans="1:21" x14ac:dyDescent="0.3">
      <c r="A27" s="58"/>
    </row>
  </sheetData>
  <mergeCells count="18">
    <mergeCell ref="B5:C5"/>
    <mergeCell ref="D5:E5"/>
    <mergeCell ref="F5:G5"/>
    <mergeCell ref="B4:G4"/>
    <mergeCell ref="H5:I5"/>
    <mergeCell ref="AB4:AG4"/>
    <mergeCell ref="AB5:AC5"/>
    <mergeCell ref="J5:K5"/>
    <mergeCell ref="L5:M5"/>
    <mergeCell ref="H4:M4"/>
    <mergeCell ref="N4:S4"/>
    <mergeCell ref="N5:O5"/>
    <mergeCell ref="P5:Q5"/>
    <mergeCell ref="R5:S5"/>
    <mergeCell ref="U5:V5"/>
    <mergeCell ref="W5:X5"/>
    <mergeCell ref="Y5:Z5"/>
    <mergeCell ref="U4:Z4"/>
  </mergeCells>
  <hyperlinks>
    <hyperlink ref="A2" location="'CHAPTER 5'!A1" display="Back to Table of Contents"/>
  </hyperlinks>
  <pageMargins left="0.7" right="0.7" top="0.75" bottom="0.75" header="0.3" footer="0.3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39997558519241921"/>
    <pageSetUpPr fitToPage="1"/>
  </sheetPr>
  <dimension ref="A1:AF28"/>
  <sheetViews>
    <sheetView showGridLines="0" workbookViewId="0"/>
  </sheetViews>
  <sheetFormatPr defaultRowHeight="16.5" x14ac:dyDescent="0.3"/>
  <cols>
    <col min="1" max="1" width="12.28515625" style="53" customWidth="1"/>
    <col min="2" max="2" width="5.140625" style="53" bestFit="1" customWidth="1"/>
    <col min="3" max="3" width="6.7109375" style="53" bestFit="1" customWidth="1"/>
    <col min="4" max="4" width="5.140625" style="53" bestFit="1" customWidth="1"/>
    <col min="5" max="5" width="6.7109375" style="53" bestFit="1" customWidth="1"/>
    <col min="6" max="6" width="4.7109375" style="53" customWidth="1"/>
    <col min="7" max="7" width="6.7109375" style="53" bestFit="1" customWidth="1"/>
    <col min="8" max="8" width="5.140625" style="53" bestFit="1" customWidth="1"/>
    <col min="9" max="10" width="5.7109375" style="53" customWidth="1"/>
    <col min="11" max="11" width="5.28515625" style="53" customWidth="1"/>
    <col min="12" max="12" width="4.5703125" style="53" customWidth="1"/>
    <col min="13" max="13" width="6.7109375" style="53" bestFit="1" customWidth="1"/>
    <col min="14" max="14" width="5" style="53" customWidth="1"/>
    <col min="15" max="15" width="6.7109375" style="53" customWidth="1"/>
    <col min="16" max="16" width="4.7109375" style="53" customWidth="1"/>
    <col min="17" max="17" width="6.140625" style="53" customWidth="1"/>
    <col min="18" max="18" width="4.7109375" style="53" customWidth="1"/>
    <col min="19" max="19" width="6.7109375" style="53" bestFit="1" customWidth="1"/>
    <col min="20" max="20" width="5.140625" style="53" bestFit="1" customWidth="1"/>
    <col min="21" max="21" width="6.5703125" style="53" customWidth="1"/>
    <col min="22" max="22" width="5.140625" style="53" bestFit="1" customWidth="1"/>
    <col min="23" max="23" width="6.5703125" style="53" customWidth="1"/>
    <col min="24" max="24" width="5.140625" style="53" bestFit="1" customWidth="1"/>
    <col min="25" max="25" width="6.42578125" style="53" customWidth="1"/>
    <col min="26" max="26" width="2.42578125" style="53" customWidth="1"/>
    <col min="27" max="27" width="4.85546875" style="3" customWidth="1"/>
    <col min="28" max="28" width="7.28515625" style="3" bestFit="1" customWidth="1"/>
    <col min="29" max="29" width="5" style="3" customWidth="1"/>
    <col min="30" max="30" width="7.42578125" style="53" bestFit="1" customWidth="1"/>
    <col min="31" max="31" width="4" style="53" customWidth="1"/>
    <col min="32" max="32" width="7.28515625" style="53" bestFit="1" customWidth="1"/>
    <col min="33" max="16384" width="9.140625" style="53"/>
  </cols>
  <sheetData>
    <row r="1" spans="1:32" s="32" customFormat="1" ht="18" x14ac:dyDescent="0.35">
      <c r="A1" s="143" t="s">
        <v>233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s="32" customFormat="1" x14ac:dyDescent="0.3">
      <c r="A2" s="158" t="s">
        <v>136</v>
      </c>
      <c r="AA2" s="3"/>
      <c r="AB2" s="3"/>
      <c r="AC2" s="3"/>
    </row>
    <row r="3" spans="1:32" ht="17.25" thickBot="1" x14ac:dyDescent="0.35">
      <c r="A3" s="57"/>
    </row>
    <row r="4" spans="1:32" s="51" customFormat="1" ht="15.75" customHeight="1" x14ac:dyDescent="0.3">
      <c r="A4" s="71"/>
      <c r="B4" s="476" t="s">
        <v>37</v>
      </c>
      <c r="C4" s="477"/>
      <c r="D4" s="477"/>
      <c r="E4" s="477"/>
      <c r="F4" s="477"/>
      <c r="G4" s="478"/>
      <c r="H4" s="476" t="s">
        <v>40</v>
      </c>
      <c r="I4" s="477"/>
      <c r="J4" s="477"/>
      <c r="K4" s="477"/>
      <c r="L4" s="477"/>
      <c r="M4" s="478"/>
      <c r="N4" s="476" t="s">
        <v>44</v>
      </c>
      <c r="O4" s="477"/>
      <c r="P4" s="477"/>
      <c r="Q4" s="477"/>
      <c r="R4" s="477"/>
      <c r="S4" s="478"/>
      <c r="T4" s="476" t="s">
        <v>46</v>
      </c>
      <c r="U4" s="477"/>
      <c r="V4" s="477"/>
      <c r="W4" s="477"/>
      <c r="X4" s="477"/>
      <c r="Y4" s="481"/>
      <c r="AA4" s="484" t="s">
        <v>49</v>
      </c>
      <c r="AB4" s="485"/>
      <c r="AC4" s="485"/>
      <c r="AD4" s="485"/>
      <c r="AE4" s="485"/>
      <c r="AF4" s="486"/>
    </row>
    <row r="5" spans="1:32" ht="15" x14ac:dyDescent="0.3">
      <c r="A5" s="72"/>
      <c r="B5" s="466" t="s">
        <v>1</v>
      </c>
      <c r="C5" s="470"/>
      <c r="D5" s="470" t="s">
        <v>2</v>
      </c>
      <c r="E5" s="470"/>
      <c r="F5" s="470" t="s">
        <v>176</v>
      </c>
      <c r="G5" s="471"/>
      <c r="H5" s="470" t="s">
        <v>1</v>
      </c>
      <c r="I5" s="470"/>
      <c r="J5" s="470" t="s">
        <v>2</v>
      </c>
      <c r="K5" s="470"/>
      <c r="L5" s="470" t="s">
        <v>176</v>
      </c>
      <c r="M5" s="470"/>
      <c r="N5" s="466" t="s">
        <v>1</v>
      </c>
      <c r="O5" s="470"/>
      <c r="P5" s="470" t="s">
        <v>2</v>
      </c>
      <c r="Q5" s="470"/>
      <c r="R5" s="470" t="s">
        <v>176</v>
      </c>
      <c r="S5" s="471"/>
      <c r="T5" s="470" t="s">
        <v>1</v>
      </c>
      <c r="U5" s="470"/>
      <c r="V5" s="470" t="s">
        <v>2</v>
      </c>
      <c r="W5" s="470"/>
      <c r="X5" s="470" t="s">
        <v>176</v>
      </c>
      <c r="Y5" s="467"/>
      <c r="Z5" s="51"/>
      <c r="AA5" s="487" t="s">
        <v>1</v>
      </c>
      <c r="AB5" s="488"/>
      <c r="AC5" s="193"/>
      <c r="AD5" s="193" t="s">
        <v>2</v>
      </c>
      <c r="AE5" s="193"/>
      <c r="AF5" s="81" t="s">
        <v>176</v>
      </c>
    </row>
    <row r="6" spans="1:32" ht="15" x14ac:dyDescent="0.3">
      <c r="A6" s="73" t="s">
        <v>4</v>
      </c>
      <c r="B6" s="67" t="s">
        <v>5</v>
      </c>
      <c r="C6" s="68" t="s">
        <v>36</v>
      </c>
      <c r="D6" s="52" t="s">
        <v>5</v>
      </c>
      <c r="E6" s="68" t="s">
        <v>36</v>
      </c>
      <c r="F6" s="52" t="s">
        <v>5</v>
      </c>
      <c r="G6" s="69" t="s">
        <v>36</v>
      </c>
      <c r="H6" s="52" t="s">
        <v>5</v>
      </c>
      <c r="I6" s="68" t="s">
        <v>36</v>
      </c>
      <c r="J6" s="52" t="s">
        <v>5</v>
      </c>
      <c r="K6" s="68" t="s">
        <v>36</v>
      </c>
      <c r="L6" s="52" t="s">
        <v>5</v>
      </c>
      <c r="M6" s="68" t="s">
        <v>36</v>
      </c>
      <c r="N6" s="67" t="s">
        <v>5</v>
      </c>
      <c r="O6" s="68" t="s">
        <v>36</v>
      </c>
      <c r="P6" s="52" t="s">
        <v>5</v>
      </c>
      <c r="Q6" s="68" t="s">
        <v>36</v>
      </c>
      <c r="R6" s="52" t="s">
        <v>5</v>
      </c>
      <c r="S6" s="69" t="s">
        <v>36</v>
      </c>
      <c r="T6" s="52" t="s">
        <v>5</v>
      </c>
      <c r="U6" s="68" t="s">
        <v>36</v>
      </c>
      <c r="V6" s="52" t="s">
        <v>5</v>
      </c>
      <c r="W6" s="68" t="s">
        <v>36</v>
      </c>
      <c r="X6" s="52" t="s">
        <v>5</v>
      </c>
      <c r="Y6" s="74" t="s">
        <v>36</v>
      </c>
      <c r="AA6" s="190" t="s">
        <v>5</v>
      </c>
      <c r="AB6" s="70" t="s">
        <v>36</v>
      </c>
      <c r="AC6" s="191" t="s">
        <v>5</v>
      </c>
      <c r="AD6" s="70" t="s">
        <v>36</v>
      </c>
      <c r="AE6" s="191" t="s">
        <v>5</v>
      </c>
      <c r="AF6" s="82" t="s">
        <v>36</v>
      </c>
    </row>
    <row r="7" spans="1:32" ht="15" x14ac:dyDescent="0.3">
      <c r="A7" s="296" t="s">
        <v>6</v>
      </c>
      <c r="B7" s="297">
        <v>17.424514021551037</v>
      </c>
      <c r="C7" s="298">
        <v>500</v>
      </c>
      <c r="D7" s="299">
        <v>20.963663883387788</v>
      </c>
      <c r="E7" s="298">
        <v>590</v>
      </c>
      <c r="F7" s="299">
        <v>19.179872249244927</v>
      </c>
      <c r="G7" s="300">
        <v>1100</v>
      </c>
      <c r="H7" s="299">
        <v>17.701427900222967</v>
      </c>
      <c r="I7" s="301">
        <v>53</v>
      </c>
      <c r="J7" s="299">
        <v>15.634998778383277</v>
      </c>
      <c r="K7" s="301">
        <v>46</v>
      </c>
      <c r="L7" s="299">
        <v>16.710993634393233</v>
      </c>
      <c r="M7" s="298">
        <v>99</v>
      </c>
      <c r="N7" s="297">
        <v>23.718814997259834</v>
      </c>
      <c r="O7" s="298">
        <v>44</v>
      </c>
      <c r="P7" s="299">
        <v>20.582508441070313</v>
      </c>
      <c r="Q7" s="298">
        <v>35</v>
      </c>
      <c r="R7" s="299">
        <v>22.206110192140823</v>
      </c>
      <c r="S7" s="300">
        <v>78</v>
      </c>
      <c r="T7" s="299">
        <v>17.652269546617624</v>
      </c>
      <c r="U7" s="301">
        <v>19</v>
      </c>
      <c r="V7" s="299">
        <v>13.058874246685692</v>
      </c>
      <c r="W7" s="301">
        <v>13</v>
      </c>
      <c r="X7" s="299">
        <v>14.997125158220918</v>
      </c>
      <c r="Y7" s="302">
        <v>32</v>
      </c>
      <c r="AA7" s="310">
        <v>16.528533111253942</v>
      </c>
      <c r="AB7" s="311">
        <v>620</v>
      </c>
      <c r="AC7" s="312">
        <v>19.390588425478661</v>
      </c>
      <c r="AD7" s="311">
        <v>680</v>
      </c>
      <c r="AE7" s="312">
        <v>17.911099351805664</v>
      </c>
      <c r="AF7" s="302">
        <v>1300</v>
      </c>
    </row>
    <row r="8" spans="1:32" ht="15" x14ac:dyDescent="0.3">
      <c r="A8" s="291" t="s">
        <v>8</v>
      </c>
      <c r="B8" s="283">
        <v>26.46001486163486</v>
      </c>
      <c r="C8" s="282">
        <v>990</v>
      </c>
      <c r="D8" s="279">
        <v>17.428738542800701</v>
      </c>
      <c r="E8" s="282">
        <v>660</v>
      </c>
      <c r="F8" s="279">
        <v>21.925652619647842</v>
      </c>
      <c r="G8" s="284">
        <v>1700</v>
      </c>
      <c r="H8" s="279">
        <v>27.967164673986371</v>
      </c>
      <c r="I8" s="293">
        <v>102</v>
      </c>
      <c r="J8" s="279">
        <v>19.340759880370594</v>
      </c>
      <c r="K8" s="293">
        <v>72</v>
      </c>
      <c r="L8" s="279">
        <v>23.564468450681268</v>
      </c>
      <c r="M8" s="282">
        <v>170</v>
      </c>
      <c r="N8" s="283">
        <v>29.518171437256729</v>
      </c>
      <c r="O8" s="282">
        <v>58</v>
      </c>
      <c r="P8" s="279">
        <v>24.445418590842948</v>
      </c>
      <c r="Q8" s="282">
        <v>47</v>
      </c>
      <c r="R8" s="279">
        <v>26.972968395376355</v>
      </c>
      <c r="S8" s="284">
        <v>110</v>
      </c>
      <c r="T8" s="279">
        <v>26.979341929358309</v>
      </c>
      <c r="U8" s="293">
        <v>33</v>
      </c>
      <c r="V8" s="279">
        <v>22.793808289373139</v>
      </c>
      <c r="W8" s="293">
        <v>29</v>
      </c>
      <c r="X8" s="279">
        <v>24.46956531244923</v>
      </c>
      <c r="Y8" s="286">
        <v>61</v>
      </c>
      <c r="AA8" s="294">
        <v>26.397187161648109</v>
      </c>
      <c r="AB8" s="280">
        <v>1200</v>
      </c>
      <c r="AC8" s="295">
        <v>18.084902531208556</v>
      </c>
      <c r="AD8" s="280">
        <v>810</v>
      </c>
      <c r="AE8" s="295">
        <v>22.239354265504275</v>
      </c>
      <c r="AF8" s="286">
        <v>2000</v>
      </c>
    </row>
    <row r="9" spans="1:32" ht="15" x14ac:dyDescent="0.3">
      <c r="A9" s="291" t="s">
        <v>9</v>
      </c>
      <c r="B9" s="283">
        <v>23.818603589128369</v>
      </c>
      <c r="C9" s="282">
        <v>860</v>
      </c>
      <c r="D9" s="279">
        <v>16.135357419803213</v>
      </c>
      <c r="E9" s="282">
        <v>590</v>
      </c>
      <c r="F9" s="279">
        <v>19.955648852254065</v>
      </c>
      <c r="G9" s="284">
        <v>1400</v>
      </c>
      <c r="H9" s="279">
        <v>25.253347934208143</v>
      </c>
      <c r="I9" s="293">
        <v>82</v>
      </c>
      <c r="J9" s="279">
        <v>16.804947990460626</v>
      </c>
      <c r="K9" s="293">
        <v>57</v>
      </c>
      <c r="L9" s="279">
        <v>20.913615751715213</v>
      </c>
      <c r="M9" s="282">
        <v>140</v>
      </c>
      <c r="N9" s="283">
        <v>25.43224729697512</v>
      </c>
      <c r="O9" s="282">
        <v>44</v>
      </c>
      <c r="P9" s="279">
        <v>14.188064856582008</v>
      </c>
      <c r="Q9" s="282">
        <v>25</v>
      </c>
      <c r="R9" s="279">
        <v>19.696900914703917</v>
      </c>
      <c r="S9" s="284">
        <v>70</v>
      </c>
      <c r="T9" s="279">
        <v>24.765564345875497</v>
      </c>
      <c r="U9" s="293">
        <v>29</v>
      </c>
      <c r="V9" s="279">
        <v>18.167908237143269</v>
      </c>
      <c r="W9" s="293">
        <v>22</v>
      </c>
      <c r="X9" s="279">
        <v>20.754124475911198</v>
      </c>
      <c r="Y9" s="286">
        <v>50</v>
      </c>
      <c r="AA9" s="294">
        <v>24.404389275480835</v>
      </c>
      <c r="AB9" s="280">
        <v>1000</v>
      </c>
      <c r="AC9" s="295">
        <v>16.411749743562943</v>
      </c>
      <c r="AD9" s="280">
        <v>690</v>
      </c>
      <c r="AE9" s="295">
        <v>20.356287872133308</v>
      </c>
      <c r="AF9" s="286">
        <v>1700</v>
      </c>
    </row>
    <row r="10" spans="1:32" ht="15" x14ac:dyDescent="0.3">
      <c r="A10" s="291" t="s">
        <v>10</v>
      </c>
      <c r="B10" s="283">
        <v>23.519548759064453</v>
      </c>
      <c r="C10" s="282">
        <v>920</v>
      </c>
      <c r="D10" s="279">
        <v>19.921817613967452</v>
      </c>
      <c r="E10" s="282">
        <v>790</v>
      </c>
      <c r="F10" s="279">
        <v>21.705020745153821</v>
      </c>
      <c r="G10" s="284">
        <v>1700</v>
      </c>
      <c r="H10" s="279">
        <v>22.281242667630359</v>
      </c>
      <c r="I10" s="293">
        <v>85</v>
      </c>
      <c r="J10" s="279">
        <v>15.39066872298512</v>
      </c>
      <c r="K10" s="293">
        <v>63</v>
      </c>
      <c r="L10" s="279">
        <v>18.717546371781875</v>
      </c>
      <c r="M10" s="282">
        <v>150</v>
      </c>
      <c r="N10" s="283">
        <v>24.867529701871355</v>
      </c>
      <c r="O10" s="282">
        <v>52</v>
      </c>
      <c r="P10" s="279">
        <v>22.03317902032499</v>
      </c>
      <c r="Q10" s="282">
        <v>49</v>
      </c>
      <c r="R10" s="279">
        <v>23.419094490453162</v>
      </c>
      <c r="S10" s="284">
        <v>100</v>
      </c>
      <c r="T10" s="279">
        <v>18.490518933068966</v>
      </c>
      <c r="U10" s="293">
        <v>24</v>
      </c>
      <c r="V10" s="279">
        <v>22.44755332860111</v>
      </c>
      <c r="W10" s="293">
        <v>30</v>
      </c>
      <c r="X10" s="279">
        <v>20.885201103141799</v>
      </c>
      <c r="Y10" s="286">
        <v>55</v>
      </c>
      <c r="AA10" s="294">
        <v>23.749329335091836</v>
      </c>
      <c r="AB10" s="280">
        <v>1100</v>
      </c>
      <c r="AC10" s="295">
        <v>19.931339623670617</v>
      </c>
      <c r="AD10" s="280">
        <v>930</v>
      </c>
      <c r="AE10" s="295">
        <v>21.833585727366692</v>
      </c>
      <c r="AF10" s="286">
        <v>2000</v>
      </c>
    </row>
    <row r="11" spans="1:32" ht="15" x14ac:dyDescent="0.3">
      <c r="A11" s="291" t="s">
        <v>11</v>
      </c>
      <c r="B11" s="283">
        <v>16.032770512158148</v>
      </c>
      <c r="C11" s="282">
        <v>520</v>
      </c>
      <c r="D11" s="279">
        <v>15.011730905899443</v>
      </c>
      <c r="E11" s="282">
        <v>500</v>
      </c>
      <c r="F11" s="279">
        <v>15.513405039443279</v>
      </c>
      <c r="G11" s="284">
        <v>1000</v>
      </c>
      <c r="H11" s="279">
        <v>20.232972380230738</v>
      </c>
      <c r="I11" s="293">
        <v>70</v>
      </c>
      <c r="J11" s="279">
        <v>21.558163908694155</v>
      </c>
      <c r="K11" s="293">
        <v>78</v>
      </c>
      <c r="L11" s="279">
        <v>20.915260832317749</v>
      </c>
      <c r="M11" s="282">
        <v>150</v>
      </c>
      <c r="N11" s="283">
        <v>16.619891970720619</v>
      </c>
      <c r="O11" s="282">
        <v>32</v>
      </c>
      <c r="P11" s="279">
        <v>16.021646703717416</v>
      </c>
      <c r="Q11" s="282">
        <v>32</v>
      </c>
      <c r="R11" s="279">
        <v>16.313227551812673</v>
      </c>
      <c r="S11" s="284">
        <v>64</v>
      </c>
      <c r="T11" s="279">
        <v>19.262735405809263</v>
      </c>
      <c r="U11" s="293">
        <v>21</v>
      </c>
      <c r="V11" s="279">
        <v>21.291552558194908</v>
      </c>
      <c r="W11" s="293">
        <v>24</v>
      </c>
      <c r="X11" s="279">
        <v>20.481341515498809</v>
      </c>
      <c r="Y11" s="286">
        <v>45</v>
      </c>
      <c r="AA11" s="294">
        <v>16.656399121676191</v>
      </c>
      <c r="AB11" s="280">
        <v>640</v>
      </c>
      <c r="AC11" s="295">
        <v>16.009095959172477</v>
      </c>
      <c r="AD11" s="280">
        <v>630</v>
      </c>
      <c r="AE11" s="295">
        <v>16.332956727584325</v>
      </c>
      <c r="AF11" s="286">
        <v>1300</v>
      </c>
    </row>
    <row r="12" spans="1:32" ht="15" x14ac:dyDescent="0.3">
      <c r="A12" s="291" t="s">
        <v>12</v>
      </c>
      <c r="B12" s="283">
        <v>12.492807063731034</v>
      </c>
      <c r="C12" s="282">
        <v>330</v>
      </c>
      <c r="D12" s="279">
        <v>9.9790371966103866</v>
      </c>
      <c r="E12" s="282">
        <v>290</v>
      </c>
      <c r="F12" s="279">
        <v>11.18674577829924</v>
      </c>
      <c r="G12" s="284">
        <v>620</v>
      </c>
      <c r="H12" s="279">
        <v>13.588856451271642</v>
      </c>
      <c r="I12" s="293">
        <v>37</v>
      </c>
      <c r="J12" s="279">
        <v>14.395626740942921</v>
      </c>
      <c r="K12" s="293">
        <v>42</v>
      </c>
      <c r="L12" s="279">
        <v>14.010828392284141</v>
      </c>
      <c r="M12" s="282">
        <v>79</v>
      </c>
      <c r="N12" s="283">
        <v>13.866204307448646</v>
      </c>
      <c r="O12" s="282">
        <v>24</v>
      </c>
      <c r="P12" s="279">
        <v>14.911234150029143</v>
      </c>
      <c r="Q12" s="282">
        <v>27</v>
      </c>
      <c r="R12" s="279">
        <v>14.403692253466621</v>
      </c>
      <c r="S12" s="284">
        <v>51</v>
      </c>
      <c r="T12" s="279">
        <v>13.396993184571501</v>
      </c>
      <c r="U12" s="293">
        <v>11</v>
      </c>
      <c r="V12" s="279">
        <v>14.014216868697998</v>
      </c>
      <c r="W12" s="293">
        <v>12</v>
      </c>
      <c r="X12" s="279">
        <v>13.776016863179924</v>
      </c>
      <c r="Y12" s="286">
        <v>23</v>
      </c>
      <c r="AA12" s="294">
        <v>12.697723819750134</v>
      </c>
      <c r="AB12" s="280">
        <v>400</v>
      </c>
      <c r="AC12" s="295">
        <v>10.778001557182192</v>
      </c>
      <c r="AD12" s="280">
        <v>370</v>
      </c>
      <c r="AE12" s="295">
        <v>11.703732561967611</v>
      </c>
      <c r="AF12" s="286">
        <v>780</v>
      </c>
    </row>
    <row r="13" spans="1:32" ht="15.75" thickBot="1" x14ac:dyDescent="0.35">
      <c r="A13" s="303" t="s">
        <v>13</v>
      </c>
      <c r="B13" s="304">
        <v>4.3879738312357537</v>
      </c>
      <c r="C13" s="305">
        <v>82</v>
      </c>
      <c r="D13" s="306">
        <v>5.0481525579967927</v>
      </c>
      <c r="E13" s="305">
        <v>120</v>
      </c>
      <c r="F13" s="306">
        <v>4.7587959713812547</v>
      </c>
      <c r="G13" s="307">
        <v>200</v>
      </c>
      <c r="H13" s="306">
        <v>7.7487593030422079</v>
      </c>
      <c r="I13" s="308">
        <v>14</v>
      </c>
      <c r="J13" s="306">
        <v>5.3400918223015221</v>
      </c>
      <c r="K13" s="308">
        <v>14</v>
      </c>
      <c r="L13" s="306">
        <v>6.342062415964457</v>
      </c>
      <c r="M13" s="305">
        <v>28</v>
      </c>
      <c r="N13" s="304">
        <v>7.8843283169623257</v>
      </c>
      <c r="O13" s="305">
        <v>10</v>
      </c>
      <c r="P13" s="306">
        <v>6.8651821330263942</v>
      </c>
      <c r="Q13" s="305">
        <v>11</v>
      </c>
      <c r="R13" s="306">
        <v>7.3081543716877331</v>
      </c>
      <c r="S13" s="307">
        <v>21</v>
      </c>
      <c r="T13" s="306">
        <v>8.0636501539913539</v>
      </c>
      <c r="U13" s="308">
        <v>4</v>
      </c>
      <c r="V13" s="306">
        <v>6.2493622481752045</v>
      </c>
      <c r="W13" s="308">
        <v>4.9000000000000004</v>
      </c>
      <c r="X13" s="306">
        <v>6.8371872530681888</v>
      </c>
      <c r="Y13" s="309">
        <v>9.1999999999999993</v>
      </c>
      <c r="AA13" s="313">
        <v>4.8282693269229604</v>
      </c>
      <c r="AB13" s="314">
        <v>110</v>
      </c>
      <c r="AC13" s="315">
        <v>4.8512921473326873</v>
      </c>
      <c r="AD13" s="314">
        <v>150</v>
      </c>
      <c r="AE13" s="315">
        <v>4.8582100848037948</v>
      </c>
      <c r="AF13" s="309">
        <v>260</v>
      </c>
    </row>
    <row r="14" spans="1:32" s="51" customFormat="1" thickTop="1" thickBot="1" x14ac:dyDescent="0.35">
      <c r="A14" s="75" t="s">
        <v>170</v>
      </c>
      <c r="B14" s="221">
        <v>19.197421827653542</v>
      </c>
      <c r="C14" s="76">
        <v>4200</v>
      </c>
      <c r="D14" s="238">
        <v>15.496606793026324</v>
      </c>
      <c r="E14" s="76">
        <v>3500</v>
      </c>
      <c r="F14" s="238">
        <v>17.307536770182523</v>
      </c>
      <c r="G14" s="78">
        <v>7700</v>
      </c>
      <c r="H14" s="238">
        <v>20.47312248734822</v>
      </c>
      <c r="I14" s="79">
        <v>440</v>
      </c>
      <c r="J14" s="238">
        <v>16.046673265031746</v>
      </c>
      <c r="K14" s="79">
        <v>370</v>
      </c>
      <c r="L14" s="238">
        <v>18.182546279884697</v>
      </c>
      <c r="M14" s="76">
        <v>820</v>
      </c>
      <c r="N14" s="221">
        <v>21.104417937634881</v>
      </c>
      <c r="O14" s="76">
        <v>260</v>
      </c>
      <c r="P14" s="238">
        <v>17.391864479064292</v>
      </c>
      <c r="Q14" s="76">
        <v>230</v>
      </c>
      <c r="R14" s="238">
        <v>19.203520872001501</v>
      </c>
      <c r="S14" s="78">
        <v>490</v>
      </c>
      <c r="T14" s="238">
        <v>19.562334249014327</v>
      </c>
      <c r="U14" s="79">
        <v>140</v>
      </c>
      <c r="V14" s="238">
        <v>17.737502435312258</v>
      </c>
      <c r="W14" s="76">
        <v>140</v>
      </c>
      <c r="X14" s="238">
        <v>18.453107439433683</v>
      </c>
      <c r="Y14" s="80">
        <v>280</v>
      </c>
      <c r="AA14" s="220">
        <v>19.266183664972715</v>
      </c>
      <c r="AB14" s="76">
        <v>5100</v>
      </c>
      <c r="AC14" s="240">
        <v>15.606577644889841</v>
      </c>
      <c r="AD14" s="76">
        <v>4300</v>
      </c>
      <c r="AE14" s="240">
        <v>17.391337418992229</v>
      </c>
      <c r="AF14" s="83">
        <v>9300</v>
      </c>
    </row>
    <row r="15" spans="1:32" x14ac:dyDescent="0.3">
      <c r="AA15" s="4"/>
      <c r="AB15" s="4"/>
      <c r="AC15" s="4"/>
    </row>
    <row r="16" spans="1:32" s="44" customFormat="1" ht="15" x14ac:dyDescent="0.35">
      <c r="A16" s="44" t="s">
        <v>168</v>
      </c>
      <c r="AA16" s="33"/>
      <c r="AB16" s="33"/>
      <c r="AC16" s="33"/>
    </row>
    <row r="17" spans="1:29" s="41" customFormat="1" ht="15" x14ac:dyDescent="0.35">
      <c r="A17" s="120" t="s">
        <v>210</v>
      </c>
      <c r="E17" s="194"/>
      <c r="F17" s="194"/>
      <c r="G17" s="194"/>
      <c r="AA17" s="207"/>
      <c r="AB17" s="207"/>
    </row>
    <row r="18" spans="1:29" s="41" customFormat="1" ht="15" x14ac:dyDescent="0.35">
      <c r="A18" s="241" t="s">
        <v>195</v>
      </c>
      <c r="E18" s="194"/>
      <c r="F18" s="194"/>
      <c r="G18" s="194"/>
      <c r="AA18" s="207"/>
      <c r="AB18" s="207"/>
    </row>
    <row r="19" spans="1:29" s="44" customFormat="1" ht="15" x14ac:dyDescent="0.35">
      <c r="U19" s="425"/>
      <c r="V19" s="425"/>
      <c r="W19" s="425"/>
      <c r="AA19" s="207"/>
      <c r="AB19" s="207"/>
      <c r="AC19" s="33"/>
    </row>
    <row r="20" spans="1:29" s="44" customFormat="1" ht="15" x14ac:dyDescent="0.35">
      <c r="A20" s="44" t="s">
        <v>221</v>
      </c>
      <c r="U20" s="425"/>
      <c r="V20" s="425"/>
      <c r="W20" s="425"/>
      <c r="AA20" s="207"/>
      <c r="AB20" s="207"/>
      <c r="AC20" s="34"/>
    </row>
    <row r="21" spans="1:29" s="44" customFormat="1" ht="15" x14ac:dyDescent="0.35">
      <c r="A21" s="44" t="s">
        <v>41</v>
      </c>
      <c r="U21" s="425"/>
      <c r="V21" s="425"/>
      <c r="W21" s="425"/>
      <c r="AA21" s="207"/>
      <c r="AB21" s="207"/>
      <c r="AC21" s="33"/>
    </row>
    <row r="22" spans="1:29" s="44" customFormat="1" ht="15" x14ac:dyDescent="0.35">
      <c r="A22" s="44" t="s">
        <v>45</v>
      </c>
      <c r="U22" s="425"/>
      <c r="V22" s="425"/>
      <c r="W22" s="425"/>
      <c r="AA22" s="207"/>
      <c r="AB22" s="207"/>
      <c r="AC22" s="33"/>
    </row>
    <row r="23" spans="1:29" s="44" customFormat="1" ht="15" x14ac:dyDescent="0.35">
      <c r="A23" s="44" t="s">
        <v>47</v>
      </c>
      <c r="U23" s="425"/>
      <c r="V23" s="425"/>
      <c r="W23" s="425"/>
      <c r="AA23" s="207"/>
      <c r="AB23" s="207"/>
      <c r="AC23" s="33"/>
    </row>
    <row r="24" spans="1:29" ht="15.75" x14ac:dyDescent="0.35">
      <c r="A24" s="56"/>
      <c r="U24" s="425"/>
      <c r="V24" s="425"/>
      <c r="W24" s="425"/>
      <c r="AA24" s="207"/>
      <c r="AB24" s="207"/>
      <c r="AC24" s="11"/>
    </row>
    <row r="25" spans="1:29" ht="15.75" x14ac:dyDescent="0.35">
      <c r="U25" s="425"/>
      <c r="V25" s="425"/>
      <c r="W25" s="425"/>
      <c r="AA25" s="207"/>
      <c r="AB25" s="207"/>
      <c r="AC25" s="11"/>
    </row>
    <row r="26" spans="1:29" ht="15.75" x14ac:dyDescent="0.35">
      <c r="AA26" s="207"/>
      <c r="AB26" s="207"/>
      <c r="AC26" s="11"/>
    </row>
    <row r="27" spans="1:29" ht="15" x14ac:dyDescent="0.3">
      <c r="AA27" s="11"/>
      <c r="AB27" s="11"/>
      <c r="AC27" s="11"/>
    </row>
    <row r="28" spans="1:29" ht="15" x14ac:dyDescent="0.3">
      <c r="AA28" s="13"/>
      <c r="AB28" s="13"/>
      <c r="AC28" s="13"/>
    </row>
  </sheetData>
  <mergeCells count="18">
    <mergeCell ref="AA4:AF4"/>
    <mergeCell ref="AA5:AB5"/>
    <mergeCell ref="N5:O5"/>
    <mergeCell ref="P5:Q5"/>
    <mergeCell ref="N4:S4"/>
    <mergeCell ref="T4:Y4"/>
    <mergeCell ref="X5:Y5"/>
    <mergeCell ref="V5:W5"/>
    <mergeCell ref="R5:S5"/>
    <mergeCell ref="T5:U5"/>
    <mergeCell ref="B4:G4"/>
    <mergeCell ref="B5:C5"/>
    <mergeCell ref="D5:E5"/>
    <mergeCell ref="F5:G5"/>
    <mergeCell ref="H4:M4"/>
    <mergeCell ref="H5:I5"/>
    <mergeCell ref="J5:K5"/>
    <mergeCell ref="L5:M5"/>
  </mergeCells>
  <hyperlinks>
    <hyperlink ref="A2" location="'CHAPTER 5'!A1" display="Back to Table of Contents"/>
  </hyperlink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/>
    <pageSetUpPr fitToPage="1"/>
  </sheetPr>
  <dimension ref="A1:V32"/>
  <sheetViews>
    <sheetView showGridLines="0" zoomScale="96" zoomScaleNormal="96" workbookViewId="0">
      <selection activeCell="K24" sqref="K24"/>
    </sheetView>
  </sheetViews>
  <sheetFormatPr defaultRowHeight="15" x14ac:dyDescent="0.3"/>
  <cols>
    <col min="1" max="1" width="10.42578125" style="13" customWidth="1"/>
    <col min="2" max="11" width="7.7109375" style="13" customWidth="1"/>
    <col min="12" max="12" width="10" style="13" customWidth="1"/>
    <col min="13" max="13" width="7.7109375" style="13" customWidth="1"/>
    <col min="14" max="14" width="12.42578125" style="13" customWidth="1"/>
    <col min="15" max="15" width="2" style="13" customWidth="1"/>
    <col min="16" max="18" width="9.140625" style="13"/>
    <col min="19" max="19" width="11" style="13" customWidth="1"/>
    <col min="20" max="16384" width="9.140625" style="13"/>
  </cols>
  <sheetData>
    <row r="1" spans="1:19" s="3" customFormat="1" ht="18" x14ac:dyDescent="0.35">
      <c r="A1" s="143" t="s">
        <v>234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236"/>
      <c r="Q1" s="236"/>
      <c r="R1" s="236"/>
      <c r="S1" s="236"/>
    </row>
    <row r="2" spans="1:19" s="3" customFormat="1" ht="16.5" x14ac:dyDescent="0.3">
      <c r="A2" s="158" t="s">
        <v>136</v>
      </c>
    </row>
    <row r="3" spans="1:19" ht="15.75" thickBot="1" x14ac:dyDescent="0.35"/>
    <row r="4" spans="1:19" ht="15.75" customHeight="1" thickTop="1" x14ac:dyDescent="0.3">
      <c r="A4" s="441"/>
      <c r="B4" s="491" t="s">
        <v>37</v>
      </c>
      <c r="C4" s="492"/>
      <c r="D4" s="493"/>
      <c r="E4" s="492" t="s">
        <v>40</v>
      </c>
      <c r="F4" s="492"/>
      <c r="G4" s="492"/>
      <c r="H4" s="491" t="s">
        <v>44</v>
      </c>
      <c r="I4" s="492"/>
      <c r="J4" s="492"/>
      <c r="K4" s="451"/>
      <c r="L4" s="491" t="s">
        <v>48</v>
      </c>
      <c r="M4" s="494"/>
      <c r="N4" s="495"/>
      <c r="P4" s="491" t="s">
        <v>206</v>
      </c>
      <c r="Q4" s="494"/>
      <c r="R4" s="495"/>
    </row>
    <row r="5" spans="1:19" x14ac:dyDescent="0.3">
      <c r="A5" s="442"/>
      <c r="B5" s="375" t="s">
        <v>20</v>
      </c>
      <c r="C5" s="373" t="s">
        <v>21</v>
      </c>
      <c r="D5" s="374" t="s">
        <v>176</v>
      </c>
      <c r="E5" s="373" t="s">
        <v>20</v>
      </c>
      <c r="F5" s="373" t="s">
        <v>21</v>
      </c>
      <c r="G5" s="373" t="s">
        <v>176</v>
      </c>
      <c r="H5" s="375" t="s">
        <v>1</v>
      </c>
      <c r="I5" s="373" t="s">
        <v>2</v>
      </c>
      <c r="J5" s="373" t="s">
        <v>176</v>
      </c>
      <c r="K5" s="256"/>
      <c r="L5" s="373" t="s">
        <v>20</v>
      </c>
      <c r="M5" s="373" t="s">
        <v>21</v>
      </c>
      <c r="N5" s="374" t="s">
        <v>176</v>
      </c>
      <c r="P5" s="375" t="s">
        <v>20</v>
      </c>
      <c r="Q5" s="373" t="s">
        <v>21</v>
      </c>
      <c r="R5" s="374" t="s">
        <v>176</v>
      </c>
    </row>
    <row r="6" spans="1:19" x14ac:dyDescent="0.3">
      <c r="A6" s="443" t="s">
        <v>185</v>
      </c>
      <c r="B6" s="377" t="s">
        <v>5</v>
      </c>
      <c r="C6" s="376" t="s">
        <v>5</v>
      </c>
      <c r="D6" s="378" t="s">
        <v>5</v>
      </c>
      <c r="E6" s="376" t="s">
        <v>5</v>
      </c>
      <c r="F6" s="376" t="s">
        <v>5</v>
      </c>
      <c r="G6" s="376" t="s">
        <v>5</v>
      </c>
      <c r="H6" s="377" t="s">
        <v>5</v>
      </c>
      <c r="I6" s="376" t="s">
        <v>5</v>
      </c>
      <c r="J6" s="376" t="s">
        <v>5</v>
      </c>
      <c r="K6" s="257" t="s">
        <v>63</v>
      </c>
      <c r="L6" s="376" t="s">
        <v>5</v>
      </c>
      <c r="M6" s="376" t="s">
        <v>5</v>
      </c>
      <c r="N6" s="378" t="s">
        <v>5</v>
      </c>
      <c r="P6" s="377" t="s">
        <v>5</v>
      </c>
      <c r="Q6" s="376" t="s">
        <v>5</v>
      </c>
      <c r="R6" s="378" t="s">
        <v>5</v>
      </c>
    </row>
    <row r="7" spans="1:19" x14ac:dyDescent="0.3">
      <c r="A7" s="444" t="s">
        <v>6</v>
      </c>
      <c r="B7" s="297">
        <v>19.676749061683871</v>
      </c>
      <c r="C7" s="299">
        <v>12.820245602873822</v>
      </c>
      <c r="D7" s="321">
        <v>16.188950509227755</v>
      </c>
      <c r="E7" s="299">
        <v>34.96624846256104</v>
      </c>
      <c r="F7" s="299">
        <v>18.410349098639131</v>
      </c>
      <c r="G7" s="299">
        <v>27.010183145336374</v>
      </c>
      <c r="H7" s="297">
        <v>16.786517197187617</v>
      </c>
      <c r="I7" s="299">
        <v>11.808698604030605</v>
      </c>
      <c r="J7" s="299">
        <v>14.391219986876694</v>
      </c>
      <c r="K7" s="316" t="s">
        <v>93</v>
      </c>
      <c r="L7" s="299">
        <v>38.4398149083748</v>
      </c>
      <c r="M7" s="299">
        <v>16.357107855901194</v>
      </c>
      <c r="N7" s="321">
        <v>25.810812014894157</v>
      </c>
      <c r="P7" s="453"/>
      <c r="Q7" s="454"/>
      <c r="R7" s="455"/>
    </row>
    <row r="8" spans="1:19" x14ac:dyDescent="0.3">
      <c r="A8" s="445" t="s">
        <v>8</v>
      </c>
      <c r="B8" s="283">
        <v>27.128114653656446</v>
      </c>
      <c r="C8" s="279">
        <v>12.46091869345878</v>
      </c>
      <c r="D8" s="322">
        <v>19.734048005869088</v>
      </c>
      <c r="E8" s="279">
        <v>31.120129694496935</v>
      </c>
      <c r="F8" s="279">
        <v>9.3421924286005211</v>
      </c>
      <c r="G8" s="279">
        <v>20.090046711777809</v>
      </c>
      <c r="H8" s="283">
        <v>16.357135546672961</v>
      </c>
      <c r="I8" s="279">
        <v>7.6577907623946926</v>
      </c>
      <c r="J8" s="279">
        <v>12.144240600833301</v>
      </c>
      <c r="K8" s="318" t="s">
        <v>8</v>
      </c>
      <c r="L8" s="279">
        <v>32.901055587956698</v>
      </c>
      <c r="M8" s="279">
        <v>8.9152411960385471</v>
      </c>
      <c r="N8" s="322">
        <v>18.518412590355609</v>
      </c>
      <c r="P8" s="456"/>
      <c r="Q8" s="331"/>
      <c r="R8" s="333"/>
    </row>
    <row r="9" spans="1:19" x14ac:dyDescent="0.3">
      <c r="A9" s="445" t="s">
        <v>9</v>
      </c>
      <c r="B9" s="283">
        <v>25.573556298088668</v>
      </c>
      <c r="C9" s="279">
        <v>13.084402273463732</v>
      </c>
      <c r="D9" s="322">
        <v>19.279403259572362</v>
      </c>
      <c r="E9" s="279">
        <v>24.475028389013634</v>
      </c>
      <c r="F9" s="279">
        <v>15.178339263690333</v>
      </c>
      <c r="G9" s="279">
        <v>19.701737166738372</v>
      </c>
      <c r="H9" s="283">
        <v>25.719389336644699</v>
      </c>
      <c r="I9" s="279">
        <v>14.785464096859041</v>
      </c>
      <c r="J9" s="279">
        <v>20.134527457322108</v>
      </c>
      <c r="K9" s="318" t="s">
        <v>9</v>
      </c>
      <c r="L9" s="279">
        <v>33.755103156908653</v>
      </c>
      <c r="M9" s="279">
        <v>8.5724621734361861</v>
      </c>
      <c r="N9" s="322">
        <v>18.462700156624681</v>
      </c>
      <c r="P9" s="456"/>
      <c r="Q9" s="331"/>
      <c r="R9" s="333"/>
    </row>
    <row r="10" spans="1:19" x14ac:dyDescent="0.3">
      <c r="A10" s="445" t="s">
        <v>10</v>
      </c>
      <c r="B10" s="283">
        <v>30.737452845448995</v>
      </c>
      <c r="C10" s="279">
        <v>17.614833351045341</v>
      </c>
      <c r="D10" s="322">
        <v>24.110206162962424</v>
      </c>
      <c r="E10" s="279">
        <v>37.14241629942606</v>
      </c>
      <c r="F10" s="279">
        <v>19.960851204052847</v>
      </c>
      <c r="G10" s="279">
        <v>28.136372197658439</v>
      </c>
      <c r="H10" s="283">
        <v>29.484140524289508</v>
      </c>
      <c r="I10" s="279">
        <v>12.722693261747159</v>
      </c>
      <c r="J10" s="279">
        <v>20.884828236491831</v>
      </c>
      <c r="K10" s="318" t="s">
        <v>10</v>
      </c>
      <c r="L10" s="279">
        <v>31.839418718542696</v>
      </c>
      <c r="M10" s="279">
        <v>10.077570350710362</v>
      </c>
      <c r="N10" s="322">
        <v>18.644266825136441</v>
      </c>
      <c r="P10" s="456"/>
      <c r="Q10" s="331"/>
      <c r="R10" s="333"/>
    </row>
    <row r="11" spans="1:19" x14ac:dyDescent="0.3">
      <c r="A11" s="445" t="s">
        <v>11</v>
      </c>
      <c r="B11" s="283">
        <v>35.698218086472863</v>
      </c>
      <c r="C11" s="279">
        <v>20.165744541552339</v>
      </c>
      <c r="D11" s="322">
        <v>27.830739263107169</v>
      </c>
      <c r="E11" s="279">
        <v>38.87100108894267</v>
      </c>
      <c r="F11" s="279">
        <v>23.878798612321546</v>
      </c>
      <c r="G11" s="279">
        <v>31.160148218394941</v>
      </c>
      <c r="H11" s="283">
        <v>31.799818271241385</v>
      </c>
      <c r="I11" s="279">
        <v>13.732106164059864</v>
      </c>
      <c r="J11" s="279">
        <v>22.552291235627223</v>
      </c>
      <c r="K11" s="318" t="s">
        <v>11</v>
      </c>
      <c r="L11" s="279">
        <v>32.976088641479059</v>
      </c>
      <c r="M11" s="279">
        <v>8.2950862699864327</v>
      </c>
      <c r="N11" s="322">
        <v>18.167424899814669</v>
      </c>
      <c r="P11" s="456"/>
      <c r="Q11" s="331"/>
      <c r="R11" s="333"/>
    </row>
    <row r="12" spans="1:19" x14ac:dyDescent="0.3">
      <c r="A12" s="445" t="s">
        <v>12</v>
      </c>
      <c r="B12" s="283">
        <v>32.446473081518661</v>
      </c>
      <c r="C12" s="279">
        <v>14.064567919691246</v>
      </c>
      <c r="D12" s="322">
        <v>22.897638317568322</v>
      </c>
      <c r="E12" s="279">
        <v>36.029186275635702</v>
      </c>
      <c r="F12" s="279">
        <v>13.802824551741132</v>
      </c>
      <c r="G12" s="279">
        <v>24.404880900580185</v>
      </c>
      <c r="H12" s="283">
        <v>31.054979947903099</v>
      </c>
      <c r="I12" s="279">
        <v>12.892279342012861</v>
      </c>
      <c r="J12" s="279">
        <v>21.718571470752977</v>
      </c>
      <c r="K12" s="318" t="s">
        <v>12</v>
      </c>
      <c r="L12" s="279">
        <v>27.090675617624399</v>
      </c>
      <c r="M12" s="279">
        <v>9.1194806957565646</v>
      </c>
      <c r="N12" s="322">
        <v>16.069185853996117</v>
      </c>
      <c r="P12" s="456"/>
      <c r="Q12" s="331"/>
      <c r="R12" s="333"/>
    </row>
    <row r="13" spans="1:19" x14ac:dyDescent="0.3">
      <c r="A13" s="446" t="s">
        <v>13</v>
      </c>
      <c r="B13" s="387">
        <v>24.932203005980348</v>
      </c>
      <c r="C13" s="383">
        <v>7.2187681533489343</v>
      </c>
      <c r="D13" s="404">
        <v>15.004774576097601</v>
      </c>
      <c r="E13" s="383">
        <v>23.025084859851162</v>
      </c>
      <c r="F13" s="383">
        <v>4.6047298544139359</v>
      </c>
      <c r="G13" s="383">
        <v>12.244051316004285</v>
      </c>
      <c r="H13" s="387">
        <v>18.33503465856861</v>
      </c>
      <c r="I13" s="383">
        <v>6.6019144652167627</v>
      </c>
      <c r="J13" s="383">
        <v>11.691576263196819</v>
      </c>
      <c r="K13" s="405" t="s">
        <v>13</v>
      </c>
      <c r="L13" s="383">
        <v>11.618509765908653</v>
      </c>
      <c r="M13" s="383">
        <v>3.2467710539996002</v>
      </c>
      <c r="N13" s="404">
        <v>5.9310315630591939</v>
      </c>
      <c r="P13" s="457"/>
      <c r="Q13" s="458"/>
      <c r="R13" s="459"/>
    </row>
    <row r="14" spans="1:19" ht="15.75" thickBot="1" x14ac:dyDescent="0.35">
      <c r="A14" s="447" t="s">
        <v>170</v>
      </c>
      <c r="B14" s="448">
        <v>28.385176499968708</v>
      </c>
      <c r="C14" s="449">
        <v>14.292103527763539</v>
      </c>
      <c r="D14" s="450">
        <v>21.162644298806363</v>
      </c>
      <c r="E14" s="449">
        <v>32.881848317711899</v>
      </c>
      <c r="F14" s="449">
        <v>15.54808946485902</v>
      </c>
      <c r="G14" s="449">
        <v>23.893856798702028</v>
      </c>
      <c r="H14" s="448">
        <v>24.587604012712909</v>
      </c>
      <c r="I14" s="449">
        <v>11.611258903965059</v>
      </c>
      <c r="J14" s="449">
        <v>17.966628077660758</v>
      </c>
      <c r="K14" s="452" t="s">
        <v>14</v>
      </c>
      <c r="L14" s="449">
        <v>31.195540422156604</v>
      </c>
      <c r="M14" s="449">
        <v>9.1779119825823408</v>
      </c>
      <c r="N14" s="450">
        <v>17.801698738207509</v>
      </c>
      <c r="P14" s="448">
        <v>28.66</v>
      </c>
      <c r="Q14" s="449">
        <v>14.1</v>
      </c>
      <c r="R14" s="450">
        <v>21.1</v>
      </c>
    </row>
    <row r="15" spans="1:19" ht="15.75" thickTop="1" x14ac:dyDescent="0.3">
      <c r="E15" s="42"/>
      <c r="F15" s="42"/>
      <c r="G15" s="42"/>
      <c r="H15" s="45"/>
      <c r="I15" s="45"/>
      <c r="J15" s="45"/>
      <c r="K15" s="45"/>
    </row>
    <row r="16" spans="1:19" s="33" customFormat="1" x14ac:dyDescent="0.35">
      <c r="A16" s="227" t="s">
        <v>187</v>
      </c>
      <c r="B16" s="227"/>
      <c r="C16" s="227"/>
      <c r="D16" s="227"/>
    </row>
    <row r="17" spans="1:22" s="33" customFormat="1" x14ac:dyDescent="0.35">
      <c r="A17" s="227" t="s">
        <v>211</v>
      </c>
      <c r="B17" s="227"/>
      <c r="C17" s="227"/>
      <c r="D17" s="227"/>
    </row>
    <row r="18" spans="1:22" s="227" customFormat="1" x14ac:dyDescent="0.35">
      <c r="N18" s="424"/>
      <c r="O18" s="424"/>
      <c r="P18" s="424"/>
      <c r="Q18" s="424"/>
      <c r="R18" s="424"/>
      <c r="S18" s="424"/>
      <c r="T18" s="424"/>
      <c r="U18" s="424"/>
      <c r="V18" s="424"/>
    </row>
    <row r="19" spans="1:22" s="33" customFormat="1" ht="16.5" x14ac:dyDescent="0.35">
      <c r="A19" s="227" t="s">
        <v>186</v>
      </c>
      <c r="B19" s="227"/>
      <c r="C19" s="227"/>
      <c r="D19" s="227"/>
      <c r="N19" s="424"/>
      <c r="O19" s="424"/>
      <c r="P19" s="460"/>
      <c r="Q19" s="460"/>
      <c r="R19" s="460"/>
      <c r="S19" s="424"/>
      <c r="T19" s="424"/>
      <c r="U19" s="424"/>
      <c r="V19" s="424"/>
    </row>
    <row r="20" spans="1:22" s="33" customFormat="1" ht="16.5" x14ac:dyDescent="0.35">
      <c r="A20" s="237" t="s">
        <v>41</v>
      </c>
      <c r="B20" s="227"/>
      <c r="C20" s="227"/>
      <c r="D20" s="227"/>
      <c r="N20" s="424"/>
      <c r="O20" s="424"/>
      <c r="P20" s="460"/>
      <c r="Q20" s="460"/>
      <c r="R20" s="460"/>
      <c r="S20" s="424"/>
      <c r="T20" s="424"/>
      <c r="U20" s="424"/>
      <c r="V20" s="424"/>
    </row>
    <row r="21" spans="1:22" s="33" customFormat="1" ht="16.5" x14ac:dyDescent="0.35">
      <c r="A21" s="227" t="s">
        <v>45</v>
      </c>
      <c r="B21" s="227"/>
      <c r="C21" s="227"/>
      <c r="D21" s="227"/>
      <c r="N21" s="424"/>
      <c r="O21" s="424"/>
      <c r="P21" s="460"/>
      <c r="Q21" s="460"/>
      <c r="R21" s="460"/>
      <c r="S21" s="424"/>
      <c r="T21" s="424"/>
      <c r="U21" s="424"/>
      <c r="V21" s="424"/>
    </row>
    <row r="22" spans="1:22" s="33" customFormat="1" ht="16.5" x14ac:dyDescent="0.35">
      <c r="A22" s="229" t="s">
        <v>47</v>
      </c>
      <c r="B22" s="227"/>
      <c r="C22" s="227"/>
      <c r="D22" s="227"/>
      <c r="N22" s="424"/>
      <c r="O22" s="424"/>
      <c r="P22" s="460"/>
      <c r="Q22" s="460"/>
      <c r="R22" s="460"/>
      <c r="S22" s="424"/>
      <c r="T22" s="424"/>
      <c r="U22" s="424"/>
      <c r="V22" s="424"/>
    </row>
    <row r="23" spans="1:22" ht="15.75" x14ac:dyDescent="0.35">
      <c r="H23" s="33"/>
      <c r="I23" s="33"/>
      <c r="J23" s="33"/>
      <c r="K23" s="33"/>
    </row>
    <row r="24" spans="1:22" x14ac:dyDescent="0.3">
      <c r="I24" s="40"/>
    </row>
    <row r="25" spans="1:22" x14ac:dyDescent="0.3">
      <c r="I25" s="40"/>
    </row>
    <row r="26" spans="1:22" x14ac:dyDescent="0.3">
      <c r="I26" s="40"/>
    </row>
    <row r="27" spans="1:22" x14ac:dyDescent="0.3">
      <c r="I27" s="40"/>
    </row>
    <row r="28" spans="1:22" x14ac:dyDescent="0.3">
      <c r="I28" s="40"/>
    </row>
    <row r="29" spans="1:22" x14ac:dyDescent="0.3">
      <c r="I29" s="40"/>
    </row>
    <row r="30" spans="1:22" x14ac:dyDescent="0.3">
      <c r="I30" s="40"/>
    </row>
    <row r="31" spans="1:22" x14ac:dyDescent="0.3">
      <c r="I31" s="40"/>
    </row>
    <row r="32" spans="1:22" x14ac:dyDescent="0.3">
      <c r="I32" s="40"/>
    </row>
  </sheetData>
  <mergeCells count="5">
    <mergeCell ref="B4:D4"/>
    <mergeCell ref="H4:J4"/>
    <mergeCell ref="E4:G4"/>
    <mergeCell ref="L4:N4"/>
    <mergeCell ref="P4:R4"/>
  </mergeCells>
  <hyperlinks>
    <hyperlink ref="A2" location="'CHAPTER 5'!A1" display="Back to Table of Contents"/>
  </hyperlinks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-0.249977111117893"/>
    <pageSetUpPr fitToPage="1"/>
  </sheetPr>
  <dimension ref="A1:T31"/>
  <sheetViews>
    <sheetView showGridLines="0" workbookViewId="0">
      <selection activeCell="J19" sqref="J19"/>
    </sheetView>
  </sheetViews>
  <sheetFormatPr defaultRowHeight="16.5" x14ac:dyDescent="0.3"/>
  <cols>
    <col min="1" max="1" width="12.7109375" style="1" customWidth="1"/>
    <col min="2" max="13" width="8.7109375" style="1" customWidth="1"/>
    <col min="14" max="14" width="2.28515625" style="1" customWidth="1"/>
    <col min="15" max="15" width="7.85546875" style="1" customWidth="1"/>
    <col min="16" max="16" width="8.140625" style="1" customWidth="1"/>
    <col min="17" max="17" width="7.7109375" style="1" customWidth="1"/>
    <col min="18" max="19" width="9.140625" style="1"/>
    <col min="20" max="20" width="24.140625" style="1" customWidth="1"/>
    <col min="21" max="16384" width="9.140625" style="1"/>
  </cols>
  <sheetData>
    <row r="1" spans="1:20" ht="18" x14ac:dyDescent="0.35">
      <c r="A1" s="143" t="s">
        <v>235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236"/>
      <c r="O1" s="236"/>
      <c r="P1" s="236"/>
      <c r="Q1" s="236"/>
      <c r="R1" s="236"/>
      <c r="S1" s="236"/>
      <c r="T1" s="236"/>
    </row>
    <row r="2" spans="1:20" x14ac:dyDescent="0.3">
      <c r="A2" s="158" t="s">
        <v>136</v>
      </c>
    </row>
    <row r="3" spans="1:20" ht="17.25" thickBot="1" x14ac:dyDescent="0.35">
      <c r="A3" s="15"/>
    </row>
    <row r="4" spans="1:20" s="23" customFormat="1" ht="15" x14ac:dyDescent="0.3">
      <c r="A4" s="71"/>
      <c r="B4" s="476" t="s">
        <v>37</v>
      </c>
      <c r="C4" s="477"/>
      <c r="D4" s="478"/>
      <c r="E4" s="477" t="s">
        <v>40</v>
      </c>
      <c r="F4" s="477"/>
      <c r="G4" s="477"/>
      <c r="H4" s="476" t="s">
        <v>44</v>
      </c>
      <c r="I4" s="477"/>
      <c r="J4" s="478"/>
      <c r="K4" s="476" t="s">
        <v>189</v>
      </c>
      <c r="L4" s="477"/>
      <c r="M4" s="478"/>
      <c r="O4" s="476" t="s">
        <v>206</v>
      </c>
      <c r="P4" s="477"/>
      <c r="Q4" s="478"/>
    </row>
    <row r="5" spans="1:20" s="20" customFormat="1" ht="15" x14ac:dyDescent="0.3">
      <c r="A5" s="72"/>
      <c r="B5" s="233" t="s">
        <v>1</v>
      </c>
      <c r="C5" s="232" t="s">
        <v>2</v>
      </c>
      <c r="D5" s="234" t="s">
        <v>176</v>
      </c>
      <c r="E5" s="232" t="s">
        <v>1</v>
      </c>
      <c r="F5" s="232" t="s">
        <v>2</v>
      </c>
      <c r="G5" s="232" t="s">
        <v>176</v>
      </c>
      <c r="H5" s="233" t="s">
        <v>1</v>
      </c>
      <c r="I5" s="232" t="s">
        <v>2</v>
      </c>
      <c r="J5" s="234" t="s">
        <v>176</v>
      </c>
      <c r="K5" s="233" t="s">
        <v>1</v>
      </c>
      <c r="L5" s="232" t="s">
        <v>2</v>
      </c>
      <c r="M5" s="234" t="s">
        <v>176</v>
      </c>
      <c r="O5" s="249" t="s">
        <v>1</v>
      </c>
      <c r="P5" s="247" t="s">
        <v>2</v>
      </c>
      <c r="Q5" s="248" t="s">
        <v>176</v>
      </c>
    </row>
    <row r="6" spans="1:20" s="23" customFormat="1" ht="15" x14ac:dyDescent="0.3">
      <c r="A6" s="73" t="s">
        <v>4</v>
      </c>
      <c r="B6" s="231" t="s">
        <v>5</v>
      </c>
      <c r="C6" s="230" t="s">
        <v>5</v>
      </c>
      <c r="D6" s="243" t="s">
        <v>5</v>
      </c>
      <c r="E6" s="160" t="s">
        <v>5</v>
      </c>
      <c r="F6" s="160" t="s">
        <v>5</v>
      </c>
      <c r="G6" s="160" t="s">
        <v>5</v>
      </c>
      <c r="H6" s="231" t="s">
        <v>5</v>
      </c>
      <c r="I6" s="230" t="s">
        <v>5</v>
      </c>
      <c r="J6" s="243" t="s">
        <v>5</v>
      </c>
      <c r="K6" s="231" t="s">
        <v>5</v>
      </c>
      <c r="L6" s="230" t="s">
        <v>5</v>
      </c>
      <c r="M6" s="243" t="s">
        <v>5</v>
      </c>
      <c r="O6" s="253" t="s">
        <v>5</v>
      </c>
      <c r="P6" s="252" t="s">
        <v>5</v>
      </c>
      <c r="Q6" s="254" t="s">
        <v>5</v>
      </c>
    </row>
    <row r="7" spans="1:20" s="20" customFormat="1" ht="15" x14ac:dyDescent="0.3">
      <c r="A7" s="296" t="s">
        <v>6</v>
      </c>
      <c r="B7" s="297">
        <v>77.52706954917096</v>
      </c>
      <c r="C7" s="299">
        <v>77.098839974779253</v>
      </c>
      <c r="D7" s="321">
        <v>77.31650582413863</v>
      </c>
      <c r="E7" s="299">
        <v>76.541904229177732</v>
      </c>
      <c r="F7" s="299">
        <v>76.689108816113816</v>
      </c>
      <c r="G7" s="299">
        <v>76.614743572673831</v>
      </c>
      <c r="H7" s="297">
        <v>78.098282416184745</v>
      </c>
      <c r="I7" s="299">
        <v>81.641177956392255</v>
      </c>
      <c r="J7" s="321">
        <v>79.807093405062687</v>
      </c>
      <c r="K7" s="297">
        <v>69.835758834845905</v>
      </c>
      <c r="L7" s="299">
        <v>60.339480795325926</v>
      </c>
      <c r="M7" s="401">
        <v>64.346575409317438</v>
      </c>
      <c r="O7" s="367"/>
      <c r="P7" s="368"/>
      <c r="Q7" s="369"/>
    </row>
    <row r="8" spans="1:20" s="20" customFormat="1" ht="15" x14ac:dyDescent="0.3">
      <c r="A8" s="291" t="s">
        <v>8</v>
      </c>
      <c r="B8" s="283">
        <v>78.190182990361748</v>
      </c>
      <c r="C8" s="279">
        <v>66.954245073874432</v>
      </c>
      <c r="D8" s="322">
        <v>72.543865635724259</v>
      </c>
      <c r="E8" s="279">
        <v>80.736743359183549</v>
      </c>
      <c r="F8" s="279">
        <v>72.094983956283059</v>
      </c>
      <c r="G8" s="279">
        <v>76.326210536283952</v>
      </c>
      <c r="H8" s="283">
        <v>77.955642978131593</v>
      </c>
      <c r="I8" s="279">
        <v>76.089857764975605</v>
      </c>
      <c r="J8" s="322">
        <v>77.046138219179468</v>
      </c>
      <c r="K8" s="283">
        <v>70.556899684111116</v>
      </c>
      <c r="L8" s="279">
        <v>59.227068535156178</v>
      </c>
      <c r="M8" s="402">
        <v>63.702685717384725</v>
      </c>
      <c r="O8" s="370"/>
      <c r="P8" s="371"/>
      <c r="Q8" s="372"/>
    </row>
    <row r="9" spans="1:20" s="20" customFormat="1" ht="15" x14ac:dyDescent="0.3">
      <c r="A9" s="291" t="s">
        <v>9</v>
      </c>
      <c r="B9" s="283">
        <v>71.201889770299559</v>
      </c>
      <c r="C9" s="279">
        <v>63.880645382975445</v>
      </c>
      <c r="D9" s="322">
        <v>67.519862753301211</v>
      </c>
      <c r="E9" s="279">
        <v>76.151092493701697</v>
      </c>
      <c r="F9" s="279">
        <v>73.360669932492925</v>
      </c>
      <c r="G9" s="279">
        <v>74.717722071815601</v>
      </c>
      <c r="H9" s="283">
        <v>75.202865167178047</v>
      </c>
      <c r="I9" s="279">
        <v>71.199659776268319</v>
      </c>
      <c r="J9" s="322">
        <v>73.164182378882543</v>
      </c>
      <c r="K9" s="283">
        <v>66.983193047887909</v>
      </c>
      <c r="L9" s="279">
        <v>53.958335346459961</v>
      </c>
      <c r="M9" s="402">
        <v>59.034915829967133</v>
      </c>
      <c r="O9" s="370"/>
      <c r="P9" s="371"/>
      <c r="Q9" s="372"/>
    </row>
    <row r="10" spans="1:20" s="20" customFormat="1" ht="15" x14ac:dyDescent="0.3">
      <c r="A10" s="291" t="s">
        <v>10</v>
      </c>
      <c r="B10" s="283">
        <v>75.118306345400853</v>
      </c>
      <c r="C10" s="279">
        <v>70.262966649816079</v>
      </c>
      <c r="D10" s="322">
        <v>72.669291672611735</v>
      </c>
      <c r="E10" s="279">
        <v>77.809898527552548</v>
      </c>
      <c r="F10" s="279">
        <v>72.214073139301519</v>
      </c>
      <c r="G10" s="279">
        <v>74.917268950458464</v>
      </c>
      <c r="H10" s="283">
        <v>80.449254893282898</v>
      </c>
      <c r="I10" s="279">
        <v>69.386946515368379</v>
      </c>
      <c r="J10" s="322">
        <v>74.79609521954913</v>
      </c>
      <c r="K10" s="283">
        <v>66.011807325745124</v>
      </c>
      <c r="L10" s="279">
        <v>50.77150272214832</v>
      </c>
      <c r="M10" s="402">
        <v>56.74893182536983</v>
      </c>
      <c r="O10" s="370"/>
      <c r="P10" s="371"/>
      <c r="Q10" s="372"/>
    </row>
    <row r="11" spans="1:20" s="20" customFormat="1" ht="15" x14ac:dyDescent="0.3">
      <c r="A11" s="291" t="s">
        <v>11</v>
      </c>
      <c r="B11" s="283">
        <v>72.955915121539221</v>
      </c>
      <c r="C11" s="279">
        <v>63.895041334807836</v>
      </c>
      <c r="D11" s="322">
        <v>68.358411819019992</v>
      </c>
      <c r="E11" s="279">
        <v>80.104795523689631</v>
      </c>
      <c r="F11" s="279">
        <v>72.988281695729626</v>
      </c>
      <c r="G11" s="279">
        <v>76.449086178112694</v>
      </c>
      <c r="H11" s="283">
        <v>77.830951551395032</v>
      </c>
      <c r="I11" s="279">
        <v>72.755271693902728</v>
      </c>
      <c r="J11" s="322">
        <v>75.226532495637997</v>
      </c>
      <c r="K11" s="283">
        <v>65.444643346744243</v>
      </c>
      <c r="L11" s="279">
        <v>59.390259829893729</v>
      </c>
      <c r="M11" s="402">
        <v>61.803530539738524</v>
      </c>
      <c r="O11" s="370"/>
      <c r="P11" s="371"/>
      <c r="Q11" s="372"/>
    </row>
    <row r="12" spans="1:20" s="20" customFormat="1" ht="15" x14ac:dyDescent="0.3">
      <c r="A12" s="291" t="s">
        <v>12</v>
      </c>
      <c r="B12" s="283">
        <v>68.426503042516231</v>
      </c>
      <c r="C12" s="279">
        <v>66.379864916665895</v>
      </c>
      <c r="D12" s="322">
        <v>67.364748678702242</v>
      </c>
      <c r="E12" s="279">
        <v>74.433995242400869</v>
      </c>
      <c r="F12" s="279">
        <v>77.023763797707275</v>
      </c>
      <c r="G12" s="279">
        <v>75.790408756221268</v>
      </c>
      <c r="H12" s="283">
        <v>75.161335505606985</v>
      </c>
      <c r="I12" s="279">
        <v>74.896593628325036</v>
      </c>
      <c r="J12" s="322">
        <v>75.02506655633087</v>
      </c>
      <c r="K12" s="283">
        <v>64.418724899750032</v>
      </c>
      <c r="L12" s="279">
        <v>61.381661751159399</v>
      </c>
      <c r="M12" s="402">
        <v>62.555247290401454</v>
      </c>
      <c r="O12" s="370"/>
      <c r="P12" s="371"/>
      <c r="Q12" s="372"/>
    </row>
    <row r="13" spans="1:20" s="20" customFormat="1" ht="15" x14ac:dyDescent="0.3">
      <c r="A13" s="396" t="s">
        <v>13</v>
      </c>
      <c r="B13" s="387">
        <v>70.058973971785832</v>
      </c>
      <c r="C13" s="383">
        <v>73.136024021734386</v>
      </c>
      <c r="D13" s="404">
        <v>71.079924752199801</v>
      </c>
      <c r="E13" s="383">
        <v>82.059443195311061</v>
      </c>
      <c r="F13" s="383">
        <v>77.346807585617114</v>
      </c>
      <c r="G13" s="383">
        <v>79.30012758478334</v>
      </c>
      <c r="H13" s="387">
        <v>80.724398343432583</v>
      </c>
      <c r="I13" s="383">
        <v>86.316970481803693</v>
      </c>
      <c r="J13" s="404">
        <v>83.883378892006817</v>
      </c>
      <c r="K13" s="387">
        <v>73.743914090697928</v>
      </c>
      <c r="L13" s="383">
        <v>66.814466285056682</v>
      </c>
      <c r="M13" s="403">
        <v>69.052636573395489</v>
      </c>
      <c r="O13" s="413"/>
      <c r="P13" s="414"/>
      <c r="Q13" s="415"/>
    </row>
    <row r="14" spans="1:20" s="23" customFormat="1" ht="15.75" thickBot="1" x14ac:dyDescent="0.35">
      <c r="A14" s="75" t="s">
        <v>170</v>
      </c>
      <c r="B14" s="221">
        <v>73.784646564133311</v>
      </c>
      <c r="C14" s="238">
        <v>68.480551579917503</v>
      </c>
      <c r="D14" s="239">
        <v>71.08</v>
      </c>
      <c r="E14" s="238">
        <v>78.157069306023601</v>
      </c>
      <c r="F14" s="238">
        <v>74.192712754589778</v>
      </c>
      <c r="G14" s="238">
        <v>76.09838285998336</v>
      </c>
      <c r="H14" s="221">
        <v>77.873522429090258</v>
      </c>
      <c r="I14" s="238">
        <v>75.484092371823294</v>
      </c>
      <c r="J14" s="239">
        <v>76.654361295718374</v>
      </c>
      <c r="K14" s="221">
        <v>67.844454062951513</v>
      </c>
      <c r="L14" s="238">
        <v>58.09711571837363</v>
      </c>
      <c r="M14" s="239">
        <v>61.901188819001064</v>
      </c>
      <c r="O14" s="221">
        <v>74.2</v>
      </c>
      <c r="P14" s="238">
        <v>69</v>
      </c>
      <c r="Q14" s="239">
        <v>71.510000000000005</v>
      </c>
    </row>
    <row r="15" spans="1:20" x14ac:dyDescent="0.3">
      <c r="A15" s="14"/>
      <c r="C15" s="17"/>
      <c r="E15" s="17"/>
      <c r="F15" s="17"/>
      <c r="G15" s="16"/>
      <c r="H15" s="17"/>
      <c r="I15" s="17"/>
      <c r="J15" s="16"/>
    </row>
    <row r="16" spans="1:20" s="228" customFormat="1" ht="15" x14ac:dyDescent="0.35">
      <c r="A16" s="228" t="s">
        <v>147</v>
      </c>
      <c r="B16" s="210"/>
      <c r="C16" s="210"/>
      <c r="D16" s="212"/>
      <c r="E16" s="210"/>
      <c r="F16" s="210"/>
      <c r="G16" s="212"/>
      <c r="H16" s="210"/>
      <c r="I16" s="210"/>
      <c r="J16" s="212"/>
      <c r="O16" s="424"/>
      <c r="P16" s="424"/>
      <c r="Q16" s="424"/>
      <c r="R16" s="424"/>
    </row>
    <row r="17" spans="1:18" s="228" customFormat="1" ht="15" x14ac:dyDescent="0.35">
      <c r="A17" s="228" t="s">
        <v>211</v>
      </c>
      <c r="B17" s="210"/>
      <c r="C17" s="210"/>
      <c r="D17" s="212"/>
      <c r="E17" s="210"/>
      <c r="F17" s="210"/>
      <c r="G17" s="212"/>
      <c r="H17" s="210"/>
      <c r="I17" s="210"/>
      <c r="J17" s="212"/>
      <c r="O17" s="424"/>
      <c r="P17" s="424"/>
      <c r="Q17" s="424"/>
      <c r="R17" s="424"/>
    </row>
    <row r="18" spans="1:18" s="228" customFormat="1" ht="10.5" customHeight="1" x14ac:dyDescent="0.35">
      <c r="B18" s="210"/>
      <c r="C18" s="210"/>
      <c r="D18" s="212"/>
      <c r="E18" s="210"/>
      <c r="F18" s="210"/>
      <c r="G18" s="212"/>
      <c r="H18" s="210"/>
      <c r="I18" s="210"/>
      <c r="J18" s="212"/>
      <c r="O18" s="424"/>
      <c r="P18" s="424"/>
      <c r="Q18" s="424"/>
      <c r="R18" s="424"/>
    </row>
    <row r="19" spans="1:18" s="228" customFormat="1" ht="15" x14ac:dyDescent="0.35">
      <c r="A19" s="123" t="s">
        <v>188</v>
      </c>
      <c r="O19" s="423"/>
      <c r="P19" s="424"/>
      <c r="Q19" s="424"/>
      <c r="R19" s="424"/>
    </row>
    <row r="20" spans="1:18" s="228" customFormat="1" ht="15" x14ac:dyDescent="0.35">
      <c r="A20" s="228" t="s">
        <v>89</v>
      </c>
      <c r="O20" s="423"/>
      <c r="P20" s="424"/>
      <c r="Q20" s="424"/>
      <c r="R20" s="424"/>
    </row>
    <row r="21" spans="1:18" s="228" customFormat="1" ht="15" x14ac:dyDescent="0.35">
      <c r="A21" s="227" t="s">
        <v>45</v>
      </c>
      <c r="O21" s="423"/>
      <c r="P21" s="424"/>
      <c r="Q21" s="424"/>
      <c r="R21" s="424"/>
    </row>
    <row r="22" spans="1:18" s="228" customFormat="1" ht="15" x14ac:dyDescent="0.35">
      <c r="A22" s="229" t="s">
        <v>47</v>
      </c>
      <c r="O22" s="423"/>
      <c r="P22" s="424"/>
      <c r="Q22" s="424"/>
      <c r="R22" s="424"/>
    </row>
    <row r="23" spans="1:18" s="19" customFormat="1" ht="15" x14ac:dyDescent="0.3"/>
    <row r="24" spans="1:18" s="19" customFormat="1" ht="15" x14ac:dyDescent="0.3"/>
    <row r="25" spans="1:18" s="19" customFormat="1" ht="15" x14ac:dyDescent="0.3"/>
    <row r="26" spans="1:18" s="20" customFormat="1" ht="15" x14ac:dyDescent="0.3">
      <c r="A26" s="19"/>
    </row>
    <row r="30" spans="1:18" x14ac:dyDescent="0.3">
      <c r="A30" s="18"/>
    </row>
    <row r="31" spans="1:18" x14ac:dyDescent="0.3">
      <c r="A31" s="18"/>
    </row>
  </sheetData>
  <mergeCells count="5">
    <mergeCell ref="B4:D4"/>
    <mergeCell ref="E4:G4"/>
    <mergeCell ref="H4:J4"/>
    <mergeCell ref="K4:M4"/>
    <mergeCell ref="O4:Q4"/>
  </mergeCells>
  <hyperlinks>
    <hyperlink ref="A2" location="'CHAPTER 5'!A1" display="Back to Table of Contents"/>
  </hyperlinks>
  <pageMargins left="0.7" right="0.7" top="0.75" bottom="0.75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 tint="-0.249977111117893"/>
    <pageSetUpPr fitToPage="1"/>
  </sheetPr>
  <dimension ref="A1:T23"/>
  <sheetViews>
    <sheetView showGridLines="0" zoomScaleNormal="100" workbookViewId="0">
      <pane xSplit="1" ySplit="6" topLeftCell="B7" activePane="bottomRight" state="frozen"/>
      <selection activeCell="H8" sqref="H8"/>
      <selection pane="topRight" activeCell="H8" sqref="H8"/>
      <selection pane="bottomLeft" activeCell="H8" sqref="H8"/>
      <selection pane="bottomRight" activeCell="R11" sqref="R11"/>
    </sheetView>
  </sheetViews>
  <sheetFormatPr defaultRowHeight="16.5" x14ac:dyDescent="0.3"/>
  <cols>
    <col min="1" max="1" width="12.7109375" style="1" customWidth="1"/>
    <col min="2" max="2" width="5.7109375" style="1" customWidth="1"/>
    <col min="3" max="3" width="7.42578125" style="1" bestFit="1" customWidth="1"/>
    <col min="4" max="4" width="9.28515625" style="1" bestFit="1" customWidth="1"/>
    <col min="5" max="5" width="6" style="1" customWidth="1"/>
    <col min="6" max="6" width="7.42578125" style="1" bestFit="1" customWidth="1"/>
    <col min="7" max="7" width="9.28515625" style="1" bestFit="1" customWidth="1"/>
    <col min="8" max="8" width="11.7109375" style="1" customWidth="1"/>
    <col min="9" max="9" width="8.7109375" style="1" customWidth="1"/>
    <col min="10" max="14" width="9.7109375" style="1" customWidth="1"/>
    <col min="15" max="16384" width="9.140625" style="1"/>
  </cols>
  <sheetData>
    <row r="1" spans="1:20" ht="18" x14ac:dyDescent="0.35">
      <c r="A1" s="143" t="s">
        <v>236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x14ac:dyDescent="0.3">
      <c r="A2" s="158" t="s">
        <v>136</v>
      </c>
      <c r="B2" s="14"/>
      <c r="C2" s="14"/>
      <c r="J2" s="19"/>
    </row>
    <row r="3" spans="1:20" ht="17.25" thickBot="1" x14ac:dyDescent="0.35">
      <c r="A3" s="21"/>
      <c r="B3" s="14"/>
      <c r="C3" s="14"/>
    </row>
    <row r="4" spans="1:20" s="23" customFormat="1" ht="15.75" customHeight="1" x14ac:dyDescent="0.3">
      <c r="A4" s="71"/>
      <c r="B4" s="477" t="s">
        <v>37</v>
      </c>
      <c r="C4" s="477"/>
      <c r="D4" s="477"/>
      <c r="E4" s="476" t="s">
        <v>40</v>
      </c>
      <c r="F4" s="477"/>
      <c r="G4" s="478"/>
      <c r="H4" s="147"/>
      <c r="I4" s="477" t="s">
        <v>26</v>
      </c>
      <c r="J4" s="477"/>
      <c r="K4" s="478"/>
      <c r="L4" s="476" t="s">
        <v>27</v>
      </c>
      <c r="M4" s="477"/>
      <c r="N4" s="481"/>
    </row>
    <row r="5" spans="1:20" s="20" customFormat="1" ht="15.75" customHeight="1" x14ac:dyDescent="0.3">
      <c r="A5" s="72"/>
      <c r="B5" s="84" t="s">
        <v>1</v>
      </c>
      <c r="C5" s="84" t="s">
        <v>2</v>
      </c>
      <c r="D5" s="84" t="s">
        <v>176</v>
      </c>
      <c r="E5" s="85" t="s">
        <v>1</v>
      </c>
      <c r="F5" s="84" t="s">
        <v>2</v>
      </c>
      <c r="G5" s="86" t="s">
        <v>176</v>
      </c>
      <c r="H5" s="84"/>
      <c r="I5" s="84" t="s">
        <v>1</v>
      </c>
      <c r="J5" s="84" t="s">
        <v>2</v>
      </c>
      <c r="K5" s="86" t="s">
        <v>176</v>
      </c>
      <c r="L5" s="84" t="s">
        <v>1</v>
      </c>
      <c r="M5" s="84" t="s">
        <v>2</v>
      </c>
      <c r="N5" s="87" t="s">
        <v>176</v>
      </c>
    </row>
    <row r="6" spans="1:20" s="31" customFormat="1" ht="15" x14ac:dyDescent="0.3">
      <c r="A6" s="73" t="s">
        <v>4</v>
      </c>
      <c r="B6" s="496" t="s">
        <v>28</v>
      </c>
      <c r="C6" s="496"/>
      <c r="D6" s="496"/>
      <c r="E6" s="498" t="s">
        <v>28</v>
      </c>
      <c r="F6" s="496"/>
      <c r="G6" s="499"/>
      <c r="H6" s="146" t="s">
        <v>4</v>
      </c>
      <c r="I6" s="496" t="s">
        <v>28</v>
      </c>
      <c r="J6" s="496"/>
      <c r="K6" s="499"/>
      <c r="L6" s="496" t="s">
        <v>28</v>
      </c>
      <c r="M6" s="496"/>
      <c r="N6" s="497"/>
    </row>
    <row r="7" spans="1:20" s="25" customFormat="1" ht="15" x14ac:dyDescent="0.3">
      <c r="A7" s="296" t="s">
        <v>6</v>
      </c>
      <c r="B7" s="323">
        <v>3.2838167024076457</v>
      </c>
      <c r="C7" s="324">
        <v>3.3223203274423243</v>
      </c>
      <c r="D7" s="323">
        <v>3.3027492264540466</v>
      </c>
      <c r="E7" s="325">
        <v>3.2283697912376232</v>
      </c>
      <c r="F7" s="323">
        <v>3.1599433634681953</v>
      </c>
      <c r="G7" s="406">
        <v>3.1945112262278625</v>
      </c>
      <c r="H7" s="327" t="s">
        <v>29</v>
      </c>
      <c r="I7" s="323">
        <v>3.8</v>
      </c>
      <c r="J7" s="323">
        <v>3.7</v>
      </c>
      <c r="K7" s="326">
        <v>3.8</v>
      </c>
      <c r="L7" s="323">
        <v>3.2</v>
      </c>
      <c r="M7" s="323">
        <v>3.6</v>
      </c>
      <c r="N7" s="326">
        <v>3.4</v>
      </c>
      <c r="O7" s="22"/>
    </row>
    <row r="8" spans="1:20" s="25" customFormat="1" ht="15" x14ac:dyDescent="0.3">
      <c r="A8" s="291" t="s">
        <v>8</v>
      </c>
      <c r="B8" s="287">
        <v>3.3300189897773635</v>
      </c>
      <c r="C8" s="328">
        <v>3.9689680127193618</v>
      </c>
      <c r="D8" s="287">
        <v>3.6511055767433018</v>
      </c>
      <c r="E8" s="329">
        <v>3.1011339272687426</v>
      </c>
      <c r="F8" s="287">
        <v>3.464083073159248</v>
      </c>
      <c r="G8" s="407">
        <v>3.2863738820464921</v>
      </c>
      <c r="H8" s="411" t="s">
        <v>17</v>
      </c>
      <c r="I8" s="393">
        <v>3.8</v>
      </c>
      <c r="J8" s="393">
        <v>3.8</v>
      </c>
      <c r="K8" s="412">
        <v>3.8</v>
      </c>
      <c r="L8" s="393" t="s">
        <v>18</v>
      </c>
      <c r="M8" s="393" t="s">
        <v>18</v>
      </c>
      <c r="N8" s="412">
        <v>3.8</v>
      </c>
      <c r="O8" s="22"/>
    </row>
    <row r="9" spans="1:20" s="24" customFormat="1" ht="15" x14ac:dyDescent="0.3">
      <c r="A9" s="291" t="s">
        <v>9</v>
      </c>
      <c r="B9" s="287">
        <v>3.8082811140931341</v>
      </c>
      <c r="C9" s="328">
        <v>4.1969757693529619</v>
      </c>
      <c r="D9" s="287">
        <v>4.0037648524187492</v>
      </c>
      <c r="E9" s="329">
        <v>3.276414865654933</v>
      </c>
      <c r="F9" s="287">
        <v>3.6936075112317219</v>
      </c>
      <c r="G9" s="407">
        <v>3.4907163147297808</v>
      </c>
      <c r="H9" s="346"/>
      <c r="I9" s="347"/>
      <c r="J9" s="348"/>
      <c r="K9" s="349"/>
      <c r="L9" s="348"/>
      <c r="M9" s="350"/>
      <c r="N9" s="351"/>
      <c r="O9" s="22"/>
    </row>
    <row r="10" spans="1:20" s="25" customFormat="1" ht="15" x14ac:dyDescent="0.3">
      <c r="A10" s="291" t="s">
        <v>10</v>
      </c>
      <c r="B10" s="287">
        <v>3.5610845635496826</v>
      </c>
      <c r="C10" s="328">
        <v>3.8871374200806006</v>
      </c>
      <c r="D10" s="287">
        <v>3.7255443706513636</v>
      </c>
      <c r="E10" s="329">
        <v>3.1507115589506109</v>
      </c>
      <c r="F10" s="287">
        <v>3.5723415108406078</v>
      </c>
      <c r="G10" s="407">
        <v>3.3686631898193036</v>
      </c>
      <c r="H10" s="330"/>
      <c r="I10" s="331"/>
      <c r="J10" s="332"/>
      <c r="K10" s="333"/>
      <c r="L10" s="332"/>
      <c r="M10" s="334"/>
      <c r="N10" s="335"/>
      <c r="O10" s="22"/>
    </row>
    <row r="11" spans="1:20" s="25" customFormat="1" ht="15" x14ac:dyDescent="0.3">
      <c r="A11" s="291" t="s">
        <v>11</v>
      </c>
      <c r="B11" s="287">
        <v>3.722556886783662</v>
      </c>
      <c r="C11" s="328">
        <v>4.0909505289981194</v>
      </c>
      <c r="D11" s="287">
        <v>3.909480469053197</v>
      </c>
      <c r="E11" s="329">
        <v>3.1332881911132864</v>
      </c>
      <c r="F11" s="287">
        <v>3.5915750784978759</v>
      </c>
      <c r="G11" s="407">
        <v>3.368707344039668</v>
      </c>
      <c r="H11" s="330"/>
      <c r="I11" s="331"/>
      <c r="J11" s="332"/>
      <c r="K11" s="333"/>
      <c r="L11" s="332"/>
      <c r="M11" s="334"/>
      <c r="N11" s="335"/>
      <c r="O11" s="22"/>
    </row>
    <row r="12" spans="1:20" s="25" customFormat="1" ht="15" x14ac:dyDescent="0.3">
      <c r="A12" s="291" t="s">
        <v>12</v>
      </c>
      <c r="B12" s="287">
        <v>4.0121038547181858</v>
      </c>
      <c r="C12" s="328">
        <v>4.1628211724836435</v>
      </c>
      <c r="D12" s="287">
        <v>4.0902929433599926</v>
      </c>
      <c r="E12" s="329">
        <v>3.4187830096094438</v>
      </c>
      <c r="F12" s="287">
        <v>3.4255720314837159</v>
      </c>
      <c r="G12" s="407">
        <v>3.4223388180993632</v>
      </c>
      <c r="H12" s="330"/>
      <c r="I12" s="331"/>
      <c r="J12" s="332"/>
      <c r="K12" s="333"/>
      <c r="L12" s="332"/>
      <c r="M12" s="334"/>
      <c r="N12" s="335"/>
      <c r="O12" s="22"/>
    </row>
    <row r="13" spans="1:20" s="25" customFormat="1" ht="15" x14ac:dyDescent="0.3">
      <c r="A13" s="396" t="s">
        <v>13</v>
      </c>
      <c r="B13" s="393">
        <v>3.8247352622307833</v>
      </c>
      <c r="C13" s="408">
        <v>3.7727967988535211</v>
      </c>
      <c r="D13" s="393">
        <v>3.7954982605358749</v>
      </c>
      <c r="E13" s="409">
        <v>3.0971500661310669</v>
      </c>
      <c r="F13" s="393">
        <v>3.3916150244467738</v>
      </c>
      <c r="G13" s="410">
        <v>3.2695635144703701</v>
      </c>
      <c r="H13" s="341"/>
      <c r="I13" s="342"/>
      <c r="J13" s="343"/>
      <c r="K13" s="344"/>
      <c r="L13" s="343"/>
      <c r="M13" s="343"/>
      <c r="N13" s="345"/>
      <c r="O13" s="22"/>
    </row>
    <row r="14" spans="1:20" s="25" customFormat="1" ht="15.75" thickBot="1" x14ac:dyDescent="0.35">
      <c r="A14" s="75" t="s">
        <v>170</v>
      </c>
      <c r="B14" s="77">
        <v>3.6240156682726496</v>
      </c>
      <c r="C14" s="148">
        <v>3.9289718382665773</v>
      </c>
      <c r="D14" s="77">
        <v>3.7795222357682774</v>
      </c>
      <c r="E14" s="150">
        <v>3.198489172449352</v>
      </c>
      <c r="F14" s="77">
        <v>3.487282635766817</v>
      </c>
      <c r="G14" s="151">
        <v>3.3484593330348544</v>
      </c>
      <c r="H14" s="340"/>
      <c r="I14" s="336"/>
      <c r="J14" s="337"/>
      <c r="K14" s="338"/>
      <c r="L14" s="337"/>
      <c r="M14" s="337"/>
      <c r="N14" s="339"/>
      <c r="O14" s="22"/>
    </row>
    <row r="15" spans="1:20" x14ac:dyDescent="0.3">
      <c r="A15" s="14"/>
      <c r="B15" s="17"/>
      <c r="C15" s="17"/>
      <c r="D15" s="17"/>
    </row>
    <row r="16" spans="1:20" ht="17.25" x14ac:dyDescent="0.35">
      <c r="A16" s="228" t="s">
        <v>135</v>
      </c>
      <c r="B16" s="17"/>
      <c r="C16" s="17"/>
      <c r="D16" s="16"/>
      <c r="E16" s="17"/>
      <c r="F16" s="17"/>
      <c r="G16" s="16"/>
      <c r="H16" s="17"/>
      <c r="I16" s="17"/>
      <c r="J16" s="16"/>
      <c r="L16" s="17"/>
      <c r="M16" s="17"/>
      <c r="N16" s="17"/>
    </row>
    <row r="17" spans="1:7" s="41" customFormat="1" ht="15" x14ac:dyDescent="0.35">
      <c r="A17" s="241" t="s">
        <v>195</v>
      </c>
      <c r="E17" s="194"/>
      <c r="F17" s="194"/>
      <c r="G17" s="194"/>
    </row>
    <row r="18" spans="1:7" ht="17.25" x14ac:dyDescent="0.35">
      <c r="A18" s="241" t="s">
        <v>30</v>
      </c>
      <c r="E18" s="127"/>
      <c r="F18" s="127"/>
      <c r="G18" s="127"/>
    </row>
    <row r="19" spans="1:7" ht="9.75" customHeight="1" x14ac:dyDescent="0.35">
      <c r="A19" s="241"/>
      <c r="E19" s="127"/>
      <c r="F19" s="127"/>
      <c r="G19" s="127"/>
    </row>
    <row r="20" spans="1:7" x14ac:dyDescent="0.3">
      <c r="A20" s="123" t="s">
        <v>188</v>
      </c>
    </row>
    <row r="21" spans="1:7" x14ac:dyDescent="0.3">
      <c r="A21" s="123" t="s">
        <v>90</v>
      </c>
    </row>
    <row r="22" spans="1:7" x14ac:dyDescent="0.3">
      <c r="A22" s="123" t="s">
        <v>31</v>
      </c>
    </row>
    <row r="23" spans="1:7" x14ac:dyDescent="0.3">
      <c r="A23" s="123" t="s">
        <v>32</v>
      </c>
    </row>
  </sheetData>
  <mergeCells count="8">
    <mergeCell ref="L6:N6"/>
    <mergeCell ref="B6:D6"/>
    <mergeCell ref="E6:G6"/>
    <mergeCell ref="E4:G4"/>
    <mergeCell ref="B4:D4"/>
    <mergeCell ref="I6:K6"/>
    <mergeCell ref="L4:N4"/>
    <mergeCell ref="I4:K4"/>
  </mergeCells>
  <hyperlinks>
    <hyperlink ref="A2" location="'CHAPTER 5'!A1" display="Back to Table of Contents"/>
  </hyperlinks>
  <pageMargins left="0.7" right="0.7" top="0.75" bottom="0.75" header="0.3" footer="0.3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 tint="0.39997558519241921"/>
    <pageSetUpPr fitToPage="1"/>
  </sheetPr>
  <dimension ref="A1:K26"/>
  <sheetViews>
    <sheetView showGridLines="0" zoomScale="90" zoomScaleNormal="90" workbookViewId="0">
      <selection activeCell="L8" sqref="L8"/>
    </sheetView>
  </sheetViews>
  <sheetFormatPr defaultRowHeight="15" x14ac:dyDescent="0.25"/>
  <cols>
    <col min="1" max="1" width="9.7109375" customWidth="1"/>
    <col min="2" max="2" width="71.7109375" customWidth="1"/>
    <col min="3" max="3" width="13" style="101" customWidth="1"/>
    <col min="4" max="4" width="13.5703125" style="101" bestFit="1" customWidth="1"/>
    <col min="5" max="5" width="11" style="101" customWidth="1"/>
    <col min="6" max="6" width="12.85546875" style="101" customWidth="1"/>
    <col min="7" max="7" width="12.7109375" style="101" customWidth="1"/>
    <col min="8" max="8" width="10.5703125" style="101" customWidth="1"/>
  </cols>
  <sheetData>
    <row r="1" spans="1:11" s="119" customFormat="1" ht="18" x14ac:dyDescent="0.35">
      <c r="A1" s="128" t="s">
        <v>248</v>
      </c>
      <c r="B1" s="118"/>
      <c r="C1" s="118"/>
      <c r="D1" s="118"/>
      <c r="E1" s="118"/>
      <c r="F1" s="118"/>
      <c r="G1" s="118"/>
      <c r="H1" s="118"/>
      <c r="I1" s="118"/>
    </row>
    <row r="2" spans="1:11" ht="15.75" x14ac:dyDescent="0.3">
      <c r="A2" s="158" t="s">
        <v>136</v>
      </c>
    </row>
    <row r="3" spans="1:11" ht="9.75" customHeight="1" thickBot="1" x14ac:dyDescent="0.3"/>
    <row r="4" spans="1:11" x14ac:dyDescent="0.25">
      <c r="A4" s="225"/>
      <c r="B4" s="135"/>
      <c r="C4" s="462" t="s">
        <v>119</v>
      </c>
      <c r="D4" s="463"/>
      <c r="E4" s="464"/>
      <c r="F4" s="462" t="s">
        <v>120</v>
      </c>
      <c r="G4" s="463"/>
      <c r="H4" s="465"/>
    </row>
    <row r="5" spans="1:11" s="96" customFormat="1" ht="60.75" thickBot="1" x14ac:dyDescent="0.3">
      <c r="A5" s="224" t="s">
        <v>96</v>
      </c>
      <c r="B5" s="136" t="s">
        <v>97</v>
      </c>
      <c r="C5" s="132" t="s">
        <v>98</v>
      </c>
      <c r="D5" s="133" t="s">
        <v>99</v>
      </c>
      <c r="E5" s="134" t="s">
        <v>100</v>
      </c>
      <c r="F5" s="132" t="s">
        <v>98</v>
      </c>
      <c r="G5" s="133" t="s">
        <v>99</v>
      </c>
      <c r="H5" s="137" t="s">
        <v>100</v>
      </c>
    </row>
    <row r="6" spans="1:11" ht="15.75" thickTop="1" x14ac:dyDescent="0.25">
      <c r="A6" s="97">
        <v>0</v>
      </c>
      <c r="B6" s="138" t="s">
        <v>101</v>
      </c>
      <c r="C6" s="129">
        <v>0.85937117156182596</v>
      </c>
      <c r="D6" s="130">
        <v>0.93815704400202204</v>
      </c>
      <c r="E6" s="131">
        <v>0.85063120865406305</v>
      </c>
      <c r="F6" s="130">
        <v>0.85818442529424899</v>
      </c>
      <c r="G6" s="130">
        <v>0.949608113811097</v>
      </c>
      <c r="H6" s="139">
        <v>0.88088087541080196</v>
      </c>
      <c r="K6" s="98"/>
    </row>
    <row r="7" spans="1:11" x14ac:dyDescent="0.25">
      <c r="A7" s="97">
        <v>1</v>
      </c>
      <c r="B7" s="268" t="s">
        <v>102</v>
      </c>
      <c r="C7" s="269">
        <v>0.54573271913787003</v>
      </c>
      <c r="D7" s="270">
        <v>0.54724249533117497</v>
      </c>
      <c r="E7" s="271">
        <v>0.54537678798383205</v>
      </c>
      <c r="F7" s="270">
        <v>0.54797429583239698</v>
      </c>
      <c r="G7" s="270">
        <v>0.55650721218340904</v>
      </c>
      <c r="H7" s="272">
        <v>0.57089879610228</v>
      </c>
      <c r="K7" s="98"/>
    </row>
    <row r="8" spans="1:11" x14ac:dyDescent="0.25">
      <c r="A8" s="97">
        <v>2</v>
      </c>
      <c r="B8" s="273" t="s">
        <v>103</v>
      </c>
      <c r="C8" s="274">
        <v>0.53382065645098398</v>
      </c>
      <c r="D8" s="275">
        <v>0.69714243051540303</v>
      </c>
      <c r="E8" s="276">
        <v>0.47358866205786099</v>
      </c>
      <c r="F8" s="275">
        <v>0.56640080624329303</v>
      </c>
      <c r="G8" s="275">
        <v>0.73991991405708502</v>
      </c>
      <c r="H8" s="277">
        <v>0.55784615996846099</v>
      </c>
      <c r="K8" s="98"/>
    </row>
    <row r="9" spans="1:11" x14ac:dyDescent="0.25">
      <c r="A9" s="97">
        <v>3</v>
      </c>
      <c r="B9" s="273" t="s">
        <v>191</v>
      </c>
      <c r="C9" s="274">
        <v>0.24264613880015101</v>
      </c>
      <c r="D9" s="275">
        <v>0.423844695857299</v>
      </c>
      <c r="E9" s="276">
        <v>8.6207194694954206E-2</v>
      </c>
      <c r="F9" s="275">
        <v>0.25944764919030799</v>
      </c>
      <c r="G9" s="275">
        <v>0.48282378663778502</v>
      </c>
      <c r="H9" s="277">
        <v>9.6161063051452597E-2</v>
      </c>
      <c r="K9" s="98"/>
    </row>
    <row r="10" spans="1:11" x14ac:dyDescent="0.25">
      <c r="A10" s="97">
        <v>4</v>
      </c>
      <c r="B10" s="273" t="s">
        <v>104</v>
      </c>
      <c r="C10" s="274">
        <v>0.20005867311160699</v>
      </c>
      <c r="D10" s="275">
        <v>0.25380987127703702</v>
      </c>
      <c r="E10" s="276">
        <v>0.20640978000107599</v>
      </c>
      <c r="F10" s="275">
        <v>0.18320078196860401</v>
      </c>
      <c r="G10" s="275">
        <v>0.23396547210891</v>
      </c>
      <c r="H10" s="277">
        <v>0.20279531632947001</v>
      </c>
      <c r="K10" s="98"/>
    </row>
    <row r="11" spans="1:11" x14ac:dyDescent="0.25">
      <c r="A11" s="97">
        <v>5</v>
      </c>
      <c r="B11" s="273" t="s">
        <v>105</v>
      </c>
      <c r="C11" s="274">
        <v>0.172971610249265</v>
      </c>
      <c r="D11" s="275">
        <v>0.18200940246469</v>
      </c>
      <c r="E11" s="276">
        <v>0.17274434276853901</v>
      </c>
      <c r="F11" s="275">
        <v>0.22097572717413699</v>
      </c>
      <c r="G11" s="275">
        <v>0.230854126683291</v>
      </c>
      <c r="H11" s="277">
        <v>0.25291883255428799</v>
      </c>
      <c r="K11" s="98"/>
    </row>
    <row r="12" spans="1:11" x14ac:dyDescent="0.25">
      <c r="A12" s="97">
        <v>6</v>
      </c>
      <c r="B12" s="273" t="s">
        <v>106</v>
      </c>
      <c r="C12" s="274">
        <v>0.17212160675875399</v>
      </c>
      <c r="D12" s="275">
        <v>0.215565665965225</v>
      </c>
      <c r="E12" s="276">
        <v>0.17047791618368699</v>
      </c>
      <c r="F12" s="275">
        <v>0.21172254991784201</v>
      </c>
      <c r="G12" s="275">
        <v>0.27824312399465001</v>
      </c>
      <c r="H12" s="277">
        <v>0.21079810663576001</v>
      </c>
      <c r="K12" s="98"/>
    </row>
    <row r="13" spans="1:11" x14ac:dyDescent="0.25">
      <c r="A13" s="97">
        <v>7</v>
      </c>
      <c r="B13" s="273" t="s">
        <v>109</v>
      </c>
      <c r="C13" s="274">
        <v>0.11600859456847</v>
      </c>
      <c r="D13" s="275">
        <v>0.15533438568903901</v>
      </c>
      <c r="E13" s="276">
        <v>0.109725914850186</v>
      </c>
      <c r="F13" s="275">
        <v>0.13249936708874799</v>
      </c>
      <c r="G13" s="275">
        <v>0.18843778021678001</v>
      </c>
      <c r="H13" s="277">
        <v>0.12410361199048101</v>
      </c>
      <c r="K13" s="98"/>
    </row>
    <row r="14" spans="1:11" x14ac:dyDescent="0.25">
      <c r="A14" s="97">
        <v>8</v>
      </c>
      <c r="B14" s="273" t="s">
        <v>108</v>
      </c>
      <c r="C14" s="274">
        <v>7.6280024076942302E-2</v>
      </c>
      <c r="D14" s="275">
        <v>9.8709123984147301E-2</v>
      </c>
      <c r="E14" s="276">
        <v>7.5550988286003401E-2</v>
      </c>
      <c r="F14" s="275">
        <v>6.9254767035934403E-2</v>
      </c>
      <c r="G14" s="275">
        <v>8.7491917471088199E-2</v>
      </c>
      <c r="H14" s="277">
        <v>7.7109389338871195E-2</v>
      </c>
      <c r="K14" s="98"/>
    </row>
    <row r="15" spans="1:11" x14ac:dyDescent="0.25">
      <c r="A15" s="97">
        <v>9</v>
      </c>
      <c r="B15" s="273" t="s">
        <v>107</v>
      </c>
      <c r="C15" s="274">
        <v>6.6581634556731703E-2</v>
      </c>
      <c r="D15" s="275">
        <v>9.95861796220264E-2</v>
      </c>
      <c r="E15" s="276">
        <v>4.7883961000355302E-2</v>
      </c>
      <c r="F15" s="275">
        <v>5.7069463099381497E-2</v>
      </c>
      <c r="G15" s="275">
        <v>9.0558169955837001E-2</v>
      </c>
      <c r="H15" s="277">
        <v>4.1358753425132302E-2</v>
      </c>
      <c r="K15" s="98"/>
    </row>
    <row r="16" spans="1:11" x14ac:dyDescent="0.25">
      <c r="A16" s="97">
        <v>10</v>
      </c>
      <c r="B16" s="273" t="s">
        <v>110</v>
      </c>
      <c r="C16" s="274">
        <v>5.61024958926825E-2</v>
      </c>
      <c r="D16" s="275">
        <v>5.4599071466247998E-2</v>
      </c>
      <c r="E16" s="276">
        <v>5.9926263764834301E-2</v>
      </c>
      <c r="F16" s="275">
        <v>5.6249764236679899E-2</v>
      </c>
      <c r="G16" s="275">
        <v>5.6370993354396298E-2</v>
      </c>
      <c r="H16" s="277">
        <v>6.1829286674353598E-2</v>
      </c>
      <c r="K16" s="98"/>
    </row>
    <row r="17" spans="1:11" x14ac:dyDescent="0.25">
      <c r="A17" s="97">
        <v>11</v>
      </c>
      <c r="B17" s="357" t="s">
        <v>111</v>
      </c>
      <c r="C17" s="358">
        <v>3.94708499709963E-2</v>
      </c>
      <c r="D17" s="359">
        <v>-1.2508768032723799E-2</v>
      </c>
      <c r="E17" s="360">
        <v>9.1391421576129894E-2</v>
      </c>
      <c r="F17" s="359">
        <v>5.6971412588358798E-2</v>
      </c>
      <c r="G17" s="359">
        <v>2.0120364081649398E-3</v>
      </c>
      <c r="H17" s="361">
        <v>0.10673492350529599</v>
      </c>
      <c r="K17" s="98"/>
    </row>
    <row r="18" spans="1:11" ht="15.75" thickBot="1" x14ac:dyDescent="0.3">
      <c r="A18" s="97">
        <v>12</v>
      </c>
      <c r="B18" s="362" t="s">
        <v>112</v>
      </c>
      <c r="C18" s="363">
        <v>0.14099999999999999</v>
      </c>
      <c r="D18" s="364">
        <v>6.2E-2</v>
      </c>
      <c r="E18" s="365">
        <v>0.14899999999999999</v>
      </c>
      <c r="F18" s="364">
        <v>0.14199999999999999</v>
      </c>
      <c r="G18" s="364">
        <v>0.05</v>
      </c>
      <c r="H18" s="366">
        <v>0.11899999999999999</v>
      </c>
      <c r="K18" s="98"/>
    </row>
    <row r="19" spans="1:11" ht="9" customHeight="1" x14ac:dyDescent="0.25"/>
    <row r="20" spans="1:11" ht="16.5" x14ac:dyDescent="0.35">
      <c r="A20" s="99" t="s">
        <v>113</v>
      </c>
      <c r="B20" s="100" t="s">
        <v>114</v>
      </c>
    </row>
    <row r="21" spans="1:11" ht="16.5" x14ac:dyDescent="0.35">
      <c r="A21" s="99"/>
      <c r="B21" s="235" t="s">
        <v>246</v>
      </c>
    </row>
    <row r="22" spans="1:11" ht="16.5" x14ac:dyDescent="0.35">
      <c r="B22" s="100" t="s">
        <v>115</v>
      </c>
      <c r="C22" s="100"/>
      <c r="D22" s="100"/>
      <c r="E22" s="100"/>
      <c r="F22" s="100"/>
      <c r="G22" s="100"/>
      <c r="H22" s="100"/>
      <c r="I22" s="100"/>
    </row>
    <row r="23" spans="1:11" ht="16.5" x14ac:dyDescent="0.35">
      <c r="B23" s="100" t="s">
        <v>116</v>
      </c>
      <c r="C23" s="100"/>
      <c r="D23" s="100"/>
      <c r="E23" s="100"/>
      <c r="F23" s="100"/>
      <c r="G23" s="100"/>
      <c r="H23" s="100"/>
      <c r="I23" s="100"/>
    </row>
    <row r="24" spans="1:11" ht="16.5" x14ac:dyDescent="0.35">
      <c r="B24" s="100" t="s">
        <v>190</v>
      </c>
      <c r="D24" s="100"/>
      <c r="E24" s="100"/>
      <c r="F24" s="100"/>
      <c r="G24" s="100"/>
      <c r="H24" s="226"/>
      <c r="I24" s="100"/>
    </row>
    <row r="25" spans="1:11" ht="6" customHeight="1" x14ac:dyDescent="0.25"/>
    <row r="26" spans="1:11" ht="16.5" x14ac:dyDescent="0.35">
      <c r="A26" s="99" t="s">
        <v>117</v>
      </c>
      <c r="B26" s="100" t="s">
        <v>201</v>
      </c>
      <c r="C26" s="102" t="s">
        <v>118</v>
      </c>
      <c r="D26" s="100"/>
      <c r="E26" s="100"/>
      <c r="G26" s="103"/>
      <c r="H26" s="103"/>
    </row>
  </sheetData>
  <autoFilter ref="A5:H5">
    <sortState ref="A4:H16">
      <sortCondition ref="A3"/>
    </sortState>
  </autoFilter>
  <mergeCells count="2">
    <mergeCell ref="C4:E4"/>
    <mergeCell ref="F4:H4"/>
  </mergeCells>
  <hyperlinks>
    <hyperlink ref="C26" r:id="rId1"/>
    <hyperlink ref="A2" location="'CHAPTER 5'!A1" display="Back to Table of Contents"/>
  </hyperlinks>
  <pageMargins left="0.7" right="0.7" top="0.75" bottom="0.75" header="0.3" footer="0.3"/>
  <pageSetup paperSize="9" scale="79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49"/>
  <sheetViews>
    <sheetView topLeftCell="A93" zoomScale="80" zoomScaleNormal="80" workbookViewId="0">
      <selection activeCell="A24" sqref="A24:XFD27"/>
    </sheetView>
  </sheetViews>
  <sheetFormatPr defaultRowHeight="16.5" x14ac:dyDescent="0.3"/>
  <cols>
    <col min="1" max="1" width="13" style="60" customWidth="1" collapsed="1"/>
    <col min="2" max="8" width="14" style="60" customWidth="1" collapsed="1"/>
    <col min="9" max="16384" width="9.140625" style="60"/>
  </cols>
  <sheetData>
    <row r="1" spans="1:8" ht="18" x14ac:dyDescent="0.3">
      <c r="A1" s="59" t="s">
        <v>55</v>
      </c>
    </row>
    <row r="2" spans="1:8" x14ac:dyDescent="0.3">
      <c r="A2" s="61" t="s">
        <v>56</v>
      </c>
    </row>
    <row r="4" spans="1:8" x14ac:dyDescent="0.3">
      <c r="A4" s="62" t="s">
        <v>57</v>
      </c>
      <c r="B4" s="62">
        <v>2017</v>
      </c>
    </row>
    <row r="5" spans="1:8" x14ac:dyDescent="0.3">
      <c r="A5" s="62" t="s">
        <v>58</v>
      </c>
      <c r="B5" s="62" t="s">
        <v>14</v>
      </c>
    </row>
    <row r="7" spans="1:8" ht="26.1" customHeight="1" x14ac:dyDescent="0.3">
      <c r="B7" s="63" t="s">
        <v>59</v>
      </c>
      <c r="C7" s="63" t="s">
        <v>33</v>
      </c>
      <c r="D7" s="63" t="s">
        <v>34</v>
      </c>
      <c r="E7" s="63" t="s">
        <v>35</v>
      </c>
      <c r="F7" s="63" t="s">
        <v>60</v>
      </c>
      <c r="G7" s="63" t="s">
        <v>61</v>
      </c>
      <c r="H7" s="63" t="s">
        <v>62</v>
      </c>
    </row>
    <row r="8" spans="1:8" ht="26.1" customHeight="1" x14ac:dyDescent="0.3">
      <c r="A8" s="64" t="s">
        <v>63</v>
      </c>
      <c r="B8" s="63" t="s">
        <v>64</v>
      </c>
      <c r="C8" s="63" t="s">
        <v>68</v>
      </c>
      <c r="D8" s="63" t="s">
        <v>70</v>
      </c>
      <c r="E8" s="63" t="s">
        <v>67</v>
      </c>
      <c r="F8" s="63" t="s">
        <v>65</v>
      </c>
      <c r="G8" s="63" t="s">
        <v>66</v>
      </c>
      <c r="H8" s="63" t="s">
        <v>69</v>
      </c>
    </row>
    <row r="9" spans="1:8" x14ac:dyDescent="0.3">
      <c r="A9" s="65" t="s">
        <v>72</v>
      </c>
      <c r="B9" s="66">
        <v>6057265</v>
      </c>
      <c r="C9" s="66">
        <v>593361</v>
      </c>
      <c r="D9" s="66">
        <v>353047</v>
      </c>
      <c r="E9" s="66">
        <v>210012</v>
      </c>
      <c r="F9" s="66">
        <v>6410312</v>
      </c>
      <c r="G9" s="66">
        <v>7003673</v>
      </c>
      <c r="H9" s="66">
        <v>7213685</v>
      </c>
    </row>
    <row r="10" spans="1:8" x14ac:dyDescent="0.3">
      <c r="A10" s="65" t="s">
        <v>8</v>
      </c>
      <c r="B10" s="66">
        <f>B32+B33</f>
        <v>7589024</v>
      </c>
      <c r="C10" s="66">
        <f t="shared" ref="C10:H10" si="0">C32+C33</f>
        <v>737328</v>
      </c>
      <c r="D10" s="66">
        <f t="shared" si="0"/>
        <v>389571</v>
      </c>
      <c r="E10" s="66">
        <f t="shared" si="0"/>
        <v>248349</v>
      </c>
      <c r="F10" s="66">
        <f t="shared" si="0"/>
        <v>7978595</v>
      </c>
      <c r="G10" s="66">
        <f t="shared" si="0"/>
        <v>8715923</v>
      </c>
      <c r="H10" s="66">
        <f t="shared" si="0"/>
        <v>8964272</v>
      </c>
    </row>
    <row r="11" spans="1:8" x14ac:dyDescent="0.3">
      <c r="A11" s="65" t="s">
        <v>9</v>
      </c>
      <c r="B11" s="66">
        <f>B34+B35</f>
        <v>7085401</v>
      </c>
      <c r="C11" s="66">
        <f t="shared" ref="C11:H11" si="1">C34+C35</f>
        <v>664086</v>
      </c>
      <c r="D11" s="66">
        <f t="shared" si="1"/>
        <v>353003</v>
      </c>
      <c r="E11" s="66">
        <f t="shared" si="1"/>
        <v>239079</v>
      </c>
      <c r="F11" s="66">
        <f t="shared" si="1"/>
        <v>7438404</v>
      </c>
      <c r="G11" s="66">
        <f t="shared" si="1"/>
        <v>8102490</v>
      </c>
      <c r="H11" s="66">
        <f t="shared" si="1"/>
        <v>8341569</v>
      </c>
    </row>
    <row r="12" spans="1:8" x14ac:dyDescent="0.3">
      <c r="A12" s="65" t="s">
        <v>10</v>
      </c>
      <c r="B12" s="66">
        <f>B36+B37</f>
        <v>7757304</v>
      </c>
      <c r="C12" s="66">
        <f t="shared" ref="C12:H12" si="2">C36+C37</f>
        <v>792119</v>
      </c>
      <c r="D12" s="66">
        <f t="shared" si="2"/>
        <v>432480</v>
      </c>
      <c r="E12" s="66">
        <f t="shared" si="2"/>
        <v>261144</v>
      </c>
      <c r="F12" s="66">
        <f t="shared" si="2"/>
        <v>8189784</v>
      </c>
      <c r="G12" s="66">
        <f t="shared" si="2"/>
        <v>8981903</v>
      </c>
      <c r="H12" s="66">
        <f t="shared" si="2"/>
        <v>9243047</v>
      </c>
    </row>
    <row r="13" spans="1:8" x14ac:dyDescent="0.3">
      <c r="A13" s="65" t="s">
        <v>11</v>
      </c>
      <c r="B13" s="66">
        <f>B38+B39</f>
        <v>6461954</v>
      </c>
      <c r="C13" s="66">
        <f t="shared" ref="C13:H13" si="3">C38+C39</f>
        <v>707897</v>
      </c>
      <c r="D13" s="66">
        <f t="shared" si="3"/>
        <v>394535</v>
      </c>
      <c r="E13" s="66">
        <f t="shared" si="3"/>
        <v>218591</v>
      </c>
      <c r="F13" s="66">
        <f t="shared" si="3"/>
        <v>6856489</v>
      </c>
      <c r="G13" s="66">
        <f t="shared" si="3"/>
        <v>7564386</v>
      </c>
      <c r="H13" s="66">
        <f t="shared" si="3"/>
        <v>7782977</v>
      </c>
    </row>
    <row r="14" spans="1:8" x14ac:dyDescent="0.3">
      <c r="A14" s="65" t="s">
        <v>12</v>
      </c>
      <c r="B14" s="66">
        <f>B40+B41</f>
        <v>5495181</v>
      </c>
      <c r="C14" s="66">
        <f t="shared" ref="C14:H14" si="4">C40+C41</f>
        <v>564596</v>
      </c>
      <c r="D14" s="66">
        <f t="shared" si="4"/>
        <v>356622</v>
      </c>
      <c r="E14" s="66">
        <f t="shared" si="4"/>
        <v>168262</v>
      </c>
      <c r="F14" s="66">
        <f t="shared" si="4"/>
        <v>5851803</v>
      </c>
      <c r="G14" s="66">
        <f t="shared" si="4"/>
        <v>6416399</v>
      </c>
      <c r="H14" s="66">
        <f t="shared" si="4"/>
        <v>6584661</v>
      </c>
    </row>
    <row r="15" spans="1:8" x14ac:dyDescent="0.3">
      <c r="A15" s="65" t="s">
        <v>13</v>
      </c>
      <c r="B15" s="66">
        <f>SUM(B43:B45)</f>
        <v>4535330</v>
      </c>
      <c r="C15" s="66">
        <f t="shared" ref="C15:H15" si="5">SUM(C43:C45)</f>
        <v>447971</v>
      </c>
      <c r="D15" s="66">
        <f t="shared" si="5"/>
        <v>286647</v>
      </c>
      <c r="E15" s="66">
        <f t="shared" si="5"/>
        <v>134713</v>
      </c>
      <c r="F15" s="66">
        <f t="shared" si="5"/>
        <v>4821977</v>
      </c>
      <c r="G15" s="66">
        <f t="shared" si="5"/>
        <v>5269948</v>
      </c>
      <c r="H15" s="66">
        <f t="shared" si="5"/>
        <v>5404661</v>
      </c>
    </row>
    <row r="16" spans="1:8" x14ac:dyDescent="0.3">
      <c r="A16" s="65" t="s">
        <v>87</v>
      </c>
      <c r="B16" s="66">
        <f>SUM(B9:B15)</f>
        <v>44981459</v>
      </c>
      <c r="C16" s="66">
        <f t="shared" ref="C16:H16" si="6">SUM(C9:C15)</f>
        <v>4507358</v>
      </c>
      <c r="D16" s="66">
        <f t="shared" si="6"/>
        <v>2565905</v>
      </c>
      <c r="E16" s="66">
        <f t="shared" si="6"/>
        <v>1480150</v>
      </c>
      <c r="F16" s="66">
        <f t="shared" si="6"/>
        <v>47547364</v>
      </c>
      <c r="G16" s="66">
        <f t="shared" si="6"/>
        <v>52054722</v>
      </c>
      <c r="H16" s="66">
        <f t="shared" si="6"/>
        <v>53534872</v>
      </c>
    </row>
    <row r="17" spans="1:8" x14ac:dyDescent="0.3">
      <c r="A17" s="65" t="s">
        <v>93</v>
      </c>
      <c r="B17" s="66">
        <f>SUM(B29:B31)</f>
        <v>4828279</v>
      </c>
      <c r="C17" s="66">
        <f t="shared" ref="C17:H17" si="7">SUM(C29:C31)</f>
        <v>480748</v>
      </c>
      <c r="D17" s="66">
        <f t="shared" si="7"/>
        <v>284018</v>
      </c>
      <c r="E17" s="66">
        <f t="shared" si="7"/>
        <v>164293</v>
      </c>
      <c r="F17" s="66">
        <f t="shared" si="7"/>
        <v>5112297</v>
      </c>
      <c r="G17" s="66">
        <f t="shared" si="7"/>
        <v>5593045</v>
      </c>
      <c r="H17" s="66">
        <f t="shared" si="7"/>
        <v>5757338</v>
      </c>
    </row>
    <row r="18" spans="1:8" x14ac:dyDescent="0.3">
      <c r="A18" s="65" t="s">
        <v>7</v>
      </c>
      <c r="B18" s="66">
        <f>SUM(B30:B31)</f>
        <v>4183146</v>
      </c>
      <c r="C18" s="66">
        <f t="shared" ref="C18:H18" si="8">SUM(C30:C31)</f>
        <v>420983</v>
      </c>
      <c r="D18" s="66">
        <f t="shared" si="8"/>
        <v>247451</v>
      </c>
      <c r="E18" s="66">
        <f t="shared" si="8"/>
        <v>139913</v>
      </c>
      <c r="F18" s="66">
        <f t="shared" si="8"/>
        <v>4430597</v>
      </c>
      <c r="G18" s="66">
        <f t="shared" si="8"/>
        <v>4851580</v>
      </c>
      <c r="H18" s="66">
        <f t="shared" si="8"/>
        <v>4991493</v>
      </c>
    </row>
    <row r="19" spans="1:8" x14ac:dyDescent="0.3">
      <c r="A19" s="65" t="s">
        <v>166</v>
      </c>
      <c r="B19" s="66">
        <f>B17+SUM(B10:B15)</f>
        <v>43752473</v>
      </c>
      <c r="C19" s="66">
        <f t="shared" ref="C19:H19" si="9">C17+SUM(C10:C15)</f>
        <v>4394745</v>
      </c>
      <c r="D19" s="66">
        <f t="shared" si="9"/>
        <v>2496876</v>
      </c>
      <c r="E19" s="66">
        <f t="shared" si="9"/>
        <v>1434431</v>
      </c>
      <c r="F19" s="66">
        <f t="shared" si="9"/>
        <v>46249349</v>
      </c>
      <c r="G19" s="66">
        <f t="shared" si="9"/>
        <v>50644094</v>
      </c>
      <c r="H19" s="66">
        <f t="shared" si="9"/>
        <v>52078525</v>
      </c>
    </row>
    <row r="20" spans="1:8" x14ac:dyDescent="0.3">
      <c r="A20" s="65" t="s">
        <v>157</v>
      </c>
      <c r="B20" s="66">
        <f>B18+SUM(B10:B15)</f>
        <v>43107340</v>
      </c>
      <c r="C20" s="66">
        <f t="shared" ref="C20:H20" si="10">C18+SUM(C10:C15)</f>
        <v>4334980</v>
      </c>
      <c r="D20" s="66">
        <f t="shared" si="10"/>
        <v>2460309</v>
      </c>
      <c r="E20" s="66">
        <f t="shared" si="10"/>
        <v>1410051</v>
      </c>
      <c r="F20" s="66">
        <f t="shared" si="10"/>
        <v>45567649</v>
      </c>
      <c r="G20" s="66">
        <f t="shared" si="10"/>
        <v>49902629</v>
      </c>
      <c r="H20" s="66">
        <f t="shared" si="10"/>
        <v>51312680</v>
      </c>
    </row>
    <row r="21" spans="1:8" x14ac:dyDescent="0.3">
      <c r="A21" s="65" t="s">
        <v>29</v>
      </c>
      <c r="B21" s="66">
        <f>B18+SUM(B10:B13)</f>
        <v>33076829</v>
      </c>
      <c r="C21" s="66">
        <f t="shared" ref="C21:H21" si="11">C18+SUM(C10:C13)</f>
        <v>3322413</v>
      </c>
      <c r="D21" s="66">
        <f t="shared" si="11"/>
        <v>1817040</v>
      </c>
      <c r="E21" s="66">
        <f t="shared" si="11"/>
        <v>1107076</v>
      </c>
      <c r="F21" s="66">
        <f t="shared" si="11"/>
        <v>34893869</v>
      </c>
      <c r="G21" s="66">
        <f t="shared" si="11"/>
        <v>38216282</v>
      </c>
      <c r="H21" s="66">
        <f t="shared" si="11"/>
        <v>39323358</v>
      </c>
    </row>
    <row r="22" spans="1:8" x14ac:dyDescent="0.3">
      <c r="A22" s="65" t="s">
        <v>91</v>
      </c>
      <c r="B22" s="66">
        <f>SUM(B9:B11)</f>
        <v>20731690</v>
      </c>
      <c r="C22" s="66">
        <f t="shared" ref="C22:H22" si="12">SUM(C9:C11)</f>
        <v>1994775</v>
      </c>
      <c r="D22" s="66">
        <f t="shared" si="12"/>
        <v>1095621</v>
      </c>
      <c r="E22" s="66">
        <f t="shared" si="12"/>
        <v>697440</v>
      </c>
      <c r="F22" s="66">
        <f t="shared" si="12"/>
        <v>21827311</v>
      </c>
      <c r="G22" s="66">
        <f t="shared" si="12"/>
        <v>23822086</v>
      </c>
      <c r="H22" s="66">
        <f t="shared" si="12"/>
        <v>24519526</v>
      </c>
    </row>
    <row r="23" spans="1:8" x14ac:dyDescent="0.3">
      <c r="A23" s="65" t="s">
        <v>92</v>
      </c>
      <c r="B23" s="66">
        <f>SUM(B12:B13)</f>
        <v>14219258</v>
      </c>
      <c r="C23" s="66">
        <f t="shared" ref="C23:H23" si="13">SUM(C12:C13)</f>
        <v>1500016</v>
      </c>
      <c r="D23" s="66">
        <f t="shared" si="13"/>
        <v>827015</v>
      </c>
      <c r="E23" s="66">
        <f t="shared" si="13"/>
        <v>479735</v>
      </c>
      <c r="F23" s="66">
        <f t="shared" si="13"/>
        <v>15046273</v>
      </c>
      <c r="G23" s="66">
        <f t="shared" si="13"/>
        <v>16546289</v>
      </c>
      <c r="H23" s="66">
        <f t="shared" si="13"/>
        <v>17026024</v>
      </c>
    </row>
    <row r="24" spans="1:8" x14ac:dyDescent="0.3">
      <c r="A24" s="65" t="s">
        <v>22</v>
      </c>
      <c r="B24" s="66">
        <f>SUM(B29:B32)</f>
        <v>8659903</v>
      </c>
      <c r="C24" s="66">
        <f t="shared" ref="C24:H24" si="14">SUM(C29:C32)</f>
        <v>862996</v>
      </c>
      <c r="D24" s="66">
        <f t="shared" si="14"/>
        <v>488507</v>
      </c>
      <c r="E24" s="66">
        <f t="shared" si="14"/>
        <v>287920</v>
      </c>
      <c r="F24" s="66">
        <f t="shared" si="14"/>
        <v>9148410</v>
      </c>
      <c r="G24" s="66">
        <f t="shared" si="14"/>
        <v>10011406</v>
      </c>
      <c r="H24" s="66">
        <f t="shared" si="14"/>
        <v>10299326</v>
      </c>
    </row>
    <row r="25" spans="1:8" x14ac:dyDescent="0.3">
      <c r="A25" s="65" t="s">
        <v>23</v>
      </c>
      <c r="B25" s="66">
        <f>SUM(B33:B35)</f>
        <v>10842801</v>
      </c>
      <c r="C25" s="66">
        <f t="shared" ref="C25:H25" si="15">SUM(C33:C35)</f>
        <v>1019166</v>
      </c>
      <c r="D25" s="66">
        <f t="shared" si="15"/>
        <v>538085</v>
      </c>
      <c r="E25" s="66">
        <f t="shared" si="15"/>
        <v>363801</v>
      </c>
      <c r="F25" s="66">
        <f t="shared" si="15"/>
        <v>11380886</v>
      </c>
      <c r="G25" s="66">
        <f t="shared" si="15"/>
        <v>12400052</v>
      </c>
      <c r="H25" s="66">
        <f t="shared" si="15"/>
        <v>12763853</v>
      </c>
    </row>
    <row r="26" spans="1:8" x14ac:dyDescent="0.3">
      <c r="A26" s="65" t="s">
        <v>24</v>
      </c>
      <c r="B26" s="66">
        <f>SUM(B36:B38)</f>
        <v>11236338</v>
      </c>
      <c r="C26" s="66">
        <f t="shared" ref="C26:H26" si="16">SUM(C36:C38)</f>
        <v>1171005</v>
      </c>
      <c r="D26" s="66">
        <f t="shared" si="16"/>
        <v>640060</v>
      </c>
      <c r="E26" s="66">
        <f t="shared" si="16"/>
        <v>379957</v>
      </c>
      <c r="F26" s="66">
        <f t="shared" si="16"/>
        <v>11876398</v>
      </c>
      <c r="G26" s="66">
        <f t="shared" si="16"/>
        <v>13047403</v>
      </c>
      <c r="H26" s="66">
        <f t="shared" si="16"/>
        <v>13427360</v>
      </c>
    </row>
    <row r="27" spans="1:8" x14ac:dyDescent="0.3">
      <c r="A27" s="65" t="s">
        <v>25</v>
      </c>
      <c r="B27" s="66">
        <f>SUM(B39:B42)</f>
        <v>8875077</v>
      </c>
      <c r="C27" s="66">
        <f t="shared" ref="C27:H27" si="17">SUM(C39:C42)</f>
        <v>934940</v>
      </c>
      <c r="D27" s="66">
        <f t="shared" si="17"/>
        <v>570320</v>
      </c>
      <c r="E27" s="66">
        <f t="shared" si="17"/>
        <v>281076</v>
      </c>
      <c r="F27" s="66">
        <f t="shared" si="17"/>
        <v>9445397</v>
      </c>
      <c r="G27" s="66">
        <f t="shared" si="17"/>
        <v>10380337</v>
      </c>
      <c r="H27" s="66">
        <f t="shared" si="17"/>
        <v>10661413</v>
      </c>
    </row>
    <row r="29" spans="1:8" customFormat="1" ht="15" x14ac:dyDescent="0.25">
      <c r="A29" s="167" t="s">
        <v>139</v>
      </c>
      <c r="B29" s="168">
        <v>645133</v>
      </c>
      <c r="C29" s="168">
        <v>59765</v>
      </c>
      <c r="D29" s="168">
        <v>36567</v>
      </c>
      <c r="E29" s="168">
        <v>24380</v>
      </c>
      <c r="F29" s="168">
        <v>681700</v>
      </c>
      <c r="G29" s="168">
        <v>741465</v>
      </c>
      <c r="H29" s="168">
        <v>765845</v>
      </c>
    </row>
    <row r="30" spans="1:8" customFormat="1" ht="15" x14ac:dyDescent="0.25">
      <c r="A30" s="167" t="s">
        <v>140</v>
      </c>
      <c r="B30" s="168">
        <v>657005</v>
      </c>
      <c r="C30" s="168">
        <v>64374</v>
      </c>
      <c r="D30" s="168">
        <v>39625</v>
      </c>
      <c r="E30" s="168">
        <v>23255</v>
      </c>
      <c r="F30" s="168">
        <v>696630</v>
      </c>
      <c r="G30" s="168">
        <v>761004</v>
      </c>
      <c r="H30" s="168">
        <v>784259</v>
      </c>
    </row>
    <row r="31" spans="1:8" customFormat="1" ht="15" x14ac:dyDescent="0.25">
      <c r="A31" s="167" t="s">
        <v>141</v>
      </c>
      <c r="B31" s="168">
        <v>3526141</v>
      </c>
      <c r="C31" s="168">
        <v>356609</v>
      </c>
      <c r="D31" s="168">
        <v>207826</v>
      </c>
      <c r="E31" s="168">
        <v>116658</v>
      </c>
      <c r="F31" s="168">
        <v>3733967</v>
      </c>
      <c r="G31" s="168">
        <v>4090576</v>
      </c>
      <c r="H31" s="168">
        <v>4207234</v>
      </c>
    </row>
    <row r="32" spans="1:8" x14ac:dyDescent="0.3">
      <c r="A32" s="65" t="s">
        <v>74</v>
      </c>
      <c r="B32" s="66">
        <v>3831624</v>
      </c>
      <c r="C32" s="66">
        <v>382248</v>
      </c>
      <c r="D32" s="66">
        <v>204489</v>
      </c>
      <c r="E32" s="66">
        <v>123627</v>
      </c>
      <c r="F32" s="66">
        <v>4036113</v>
      </c>
      <c r="G32" s="66">
        <v>4418361</v>
      </c>
      <c r="H32" s="66">
        <v>4541988</v>
      </c>
    </row>
    <row r="33" spans="1:8" x14ac:dyDescent="0.3">
      <c r="A33" s="65" t="s">
        <v>75</v>
      </c>
      <c r="B33" s="66">
        <v>3757400</v>
      </c>
      <c r="C33" s="66">
        <v>355080</v>
      </c>
      <c r="D33" s="66">
        <v>185082</v>
      </c>
      <c r="E33" s="66">
        <v>124722</v>
      </c>
      <c r="F33" s="66">
        <v>3942482</v>
      </c>
      <c r="G33" s="66">
        <v>4297562</v>
      </c>
      <c r="H33" s="66">
        <v>4422284</v>
      </c>
    </row>
    <row r="34" spans="1:8" x14ac:dyDescent="0.3">
      <c r="A34" s="65" t="s">
        <v>76</v>
      </c>
      <c r="B34" s="66">
        <v>3642643</v>
      </c>
      <c r="C34" s="66">
        <v>339053</v>
      </c>
      <c r="D34" s="66">
        <v>179085</v>
      </c>
      <c r="E34" s="66">
        <v>121421</v>
      </c>
      <c r="F34" s="66">
        <v>3821728</v>
      </c>
      <c r="G34" s="66">
        <v>4160781</v>
      </c>
      <c r="H34" s="66">
        <v>4282202</v>
      </c>
    </row>
    <row r="35" spans="1:8" x14ac:dyDescent="0.3">
      <c r="A35" s="65" t="s">
        <v>77</v>
      </c>
      <c r="B35" s="66">
        <v>3442758</v>
      </c>
      <c r="C35" s="66">
        <v>325033</v>
      </c>
      <c r="D35" s="66">
        <v>173918</v>
      </c>
      <c r="E35" s="66">
        <v>117658</v>
      </c>
      <c r="F35" s="66">
        <v>3616676</v>
      </c>
      <c r="G35" s="66">
        <v>3941709</v>
      </c>
      <c r="H35" s="66">
        <v>4059367</v>
      </c>
    </row>
    <row r="36" spans="1:8" x14ac:dyDescent="0.3">
      <c r="A36" s="65" t="s">
        <v>83</v>
      </c>
      <c r="B36" s="66">
        <v>3850108</v>
      </c>
      <c r="C36" s="66">
        <v>385070</v>
      </c>
      <c r="D36" s="66">
        <v>210431</v>
      </c>
      <c r="E36" s="66">
        <v>129322</v>
      </c>
      <c r="F36" s="66">
        <v>4060539</v>
      </c>
      <c r="G36" s="66">
        <v>4445609</v>
      </c>
      <c r="H36" s="66">
        <v>4574931</v>
      </c>
    </row>
    <row r="37" spans="1:8" x14ac:dyDescent="0.3">
      <c r="A37" s="65" t="s">
        <v>84</v>
      </c>
      <c r="B37" s="66">
        <v>3907196</v>
      </c>
      <c r="C37" s="66">
        <v>407049</v>
      </c>
      <c r="D37" s="66">
        <v>222049</v>
      </c>
      <c r="E37" s="66">
        <v>131822</v>
      </c>
      <c r="F37" s="66">
        <v>4129245</v>
      </c>
      <c r="G37" s="66">
        <v>4536294</v>
      </c>
      <c r="H37" s="66">
        <v>4668116</v>
      </c>
    </row>
    <row r="38" spans="1:8" x14ac:dyDescent="0.3">
      <c r="A38" s="65" t="s">
        <v>78</v>
      </c>
      <c r="B38" s="66">
        <v>3479034</v>
      </c>
      <c r="C38" s="66">
        <v>378886</v>
      </c>
      <c r="D38" s="66">
        <v>207580</v>
      </c>
      <c r="E38" s="66">
        <v>118813</v>
      </c>
      <c r="F38" s="66">
        <v>3686614</v>
      </c>
      <c r="G38" s="66">
        <v>4065500</v>
      </c>
      <c r="H38" s="66">
        <v>4184313</v>
      </c>
    </row>
    <row r="39" spans="1:8" x14ac:dyDescent="0.3">
      <c r="A39" s="65" t="s">
        <v>79</v>
      </c>
      <c r="B39" s="66">
        <v>2982920</v>
      </c>
      <c r="C39" s="66">
        <v>329011</v>
      </c>
      <c r="D39" s="66">
        <v>186955</v>
      </c>
      <c r="E39" s="66">
        <v>99778</v>
      </c>
      <c r="F39" s="66">
        <v>3169875</v>
      </c>
      <c r="G39" s="66">
        <v>3498886</v>
      </c>
      <c r="H39" s="66">
        <v>3598664</v>
      </c>
    </row>
    <row r="40" spans="1:8" x14ac:dyDescent="0.3">
      <c r="A40" s="65" t="s">
        <v>80</v>
      </c>
      <c r="B40" s="66">
        <v>2890646</v>
      </c>
      <c r="C40" s="66">
        <v>305066</v>
      </c>
      <c r="D40" s="66">
        <v>188902</v>
      </c>
      <c r="E40" s="66">
        <v>88984</v>
      </c>
      <c r="F40" s="66">
        <v>3079548</v>
      </c>
      <c r="G40" s="66">
        <v>3384614</v>
      </c>
      <c r="H40" s="66">
        <v>3473598</v>
      </c>
    </row>
    <row r="41" spans="1:8" x14ac:dyDescent="0.3">
      <c r="A41" s="65" t="s">
        <v>85</v>
      </c>
      <c r="B41" s="66">
        <v>2604535</v>
      </c>
      <c r="C41" s="66">
        <v>259530</v>
      </c>
      <c r="D41" s="66">
        <v>167720</v>
      </c>
      <c r="E41" s="66">
        <v>79278</v>
      </c>
      <c r="F41" s="66">
        <v>2772255</v>
      </c>
      <c r="G41" s="66">
        <v>3031785</v>
      </c>
      <c r="H41" s="66">
        <v>3111063</v>
      </c>
    </row>
    <row r="42" spans="1:8" customFormat="1" ht="15" x14ac:dyDescent="0.25">
      <c r="A42" s="167" t="s">
        <v>142</v>
      </c>
      <c r="B42" s="168">
        <v>396976</v>
      </c>
      <c r="C42" s="168">
        <v>41333</v>
      </c>
      <c r="D42" s="168">
        <v>26743</v>
      </c>
      <c r="E42" s="168">
        <v>13036</v>
      </c>
      <c r="F42" s="168">
        <v>423719</v>
      </c>
      <c r="G42" s="168">
        <v>465052</v>
      </c>
      <c r="H42" s="168">
        <v>478088</v>
      </c>
    </row>
    <row r="43" spans="1:8" x14ac:dyDescent="0.3">
      <c r="A43" s="65" t="s">
        <v>86</v>
      </c>
      <c r="B43" s="66">
        <v>1813420</v>
      </c>
      <c r="C43" s="66">
        <v>188262</v>
      </c>
      <c r="D43" s="66">
        <v>118457</v>
      </c>
      <c r="E43" s="66">
        <v>56798</v>
      </c>
      <c r="F43" s="66">
        <v>1931877</v>
      </c>
      <c r="G43" s="66">
        <v>2120139</v>
      </c>
      <c r="H43" s="66">
        <v>2176937</v>
      </c>
    </row>
    <row r="44" spans="1:8" x14ac:dyDescent="0.3">
      <c r="A44" s="65" t="s">
        <v>81</v>
      </c>
      <c r="B44" s="66">
        <v>1369854</v>
      </c>
      <c r="C44" s="66">
        <v>137893</v>
      </c>
      <c r="D44" s="66">
        <v>86613</v>
      </c>
      <c r="E44" s="66">
        <v>40761</v>
      </c>
      <c r="F44" s="66">
        <v>1456467</v>
      </c>
      <c r="G44" s="66">
        <v>1594360</v>
      </c>
      <c r="H44" s="66">
        <v>1635121</v>
      </c>
    </row>
    <row r="45" spans="1:8" x14ac:dyDescent="0.3">
      <c r="A45" s="65" t="s">
        <v>82</v>
      </c>
      <c r="B45" s="66">
        <v>1352056</v>
      </c>
      <c r="C45" s="66">
        <v>121816</v>
      </c>
      <c r="D45" s="66">
        <v>81577</v>
      </c>
      <c r="E45" s="66">
        <v>37154</v>
      </c>
      <c r="F45" s="66">
        <v>1433633</v>
      </c>
      <c r="G45" s="66">
        <v>1555449</v>
      </c>
      <c r="H45" s="66">
        <v>1592603</v>
      </c>
    </row>
    <row r="46" spans="1:8" x14ac:dyDescent="0.3">
      <c r="A46" s="65"/>
      <c r="B46" s="66"/>
      <c r="C46" s="66"/>
      <c r="D46" s="66"/>
      <c r="E46" s="66"/>
      <c r="F46" s="66"/>
      <c r="G46" s="66"/>
      <c r="H46" s="66"/>
    </row>
    <row r="47" spans="1:8" x14ac:dyDescent="0.3">
      <c r="A47" s="65" t="s">
        <v>73</v>
      </c>
      <c r="B47" s="66">
        <v>10030511</v>
      </c>
      <c r="C47" s="66">
        <v>1012567</v>
      </c>
      <c r="D47" s="66">
        <v>643269</v>
      </c>
      <c r="E47" s="66">
        <v>302975</v>
      </c>
      <c r="F47" s="66">
        <v>10673780</v>
      </c>
      <c r="G47" s="66">
        <v>11686347</v>
      </c>
      <c r="H47" s="66">
        <v>11989322</v>
      </c>
    </row>
    <row r="48" spans="1:8" x14ac:dyDescent="0.3">
      <c r="A48" s="65" t="s">
        <v>71</v>
      </c>
      <c r="B48" s="66">
        <v>55619430</v>
      </c>
      <c r="C48" s="66">
        <v>5424800</v>
      </c>
      <c r="D48" s="66">
        <v>3125165</v>
      </c>
      <c r="E48" s="66">
        <v>1870834</v>
      </c>
      <c r="F48" s="66">
        <v>58744595</v>
      </c>
      <c r="G48" s="66">
        <v>64169395</v>
      </c>
      <c r="H48" s="66">
        <v>66040229</v>
      </c>
    </row>
    <row r="51" spans="1:8" ht="18" x14ac:dyDescent="0.3">
      <c r="A51" s="59" t="s">
        <v>55</v>
      </c>
    </row>
    <row r="52" spans="1:8" x14ac:dyDescent="0.3">
      <c r="A52" s="61" t="s">
        <v>56</v>
      </c>
    </row>
    <row r="54" spans="1:8" x14ac:dyDescent="0.3">
      <c r="A54" s="62" t="s">
        <v>57</v>
      </c>
      <c r="B54" s="62">
        <v>2017</v>
      </c>
    </row>
    <row r="55" spans="1:8" x14ac:dyDescent="0.3">
      <c r="A55" s="62" t="s">
        <v>58</v>
      </c>
      <c r="B55" s="62" t="s">
        <v>20</v>
      </c>
    </row>
    <row r="57" spans="1:8" ht="26.1" customHeight="1" x14ac:dyDescent="0.3">
      <c r="B57" s="63" t="s">
        <v>59</v>
      </c>
      <c r="C57" s="63" t="s">
        <v>33</v>
      </c>
      <c r="D57" s="63" t="s">
        <v>34</v>
      </c>
      <c r="E57" s="63" t="s">
        <v>35</v>
      </c>
      <c r="F57" s="63" t="s">
        <v>60</v>
      </c>
      <c r="G57" s="63" t="s">
        <v>61</v>
      </c>
      <c r="H57" s="63" t="s">
        <v>62</v>
      </c>
    </row>
    <row r="58" spans="1:8" ht="26.1" customHeight="1" x14ac:dyDescent="0.3">
      <c r="A58" s="64" t="s">
        <v>63</v>
      </c>
      <c r="B58" s="63" t="s">
        <v>64</v>
      </c>
      <c r="C58" s="63" t="s">
        <v>68</v>
      </c>
      <c r="D58" s="63" t="s">
        <v>70</v>
      </c>
      <c r="E58" s="63" t="s">
        <v>67</v>
      </c>
      <c r="F58" s="63" t="s">
        <v>65</v>
      </c>
      <c r="G58" s="63" t="s">
        <v>66</v>
      </c>
      <c r="H58" s="63" t="s">
        <v>69</v>
      </c>
    </row>
    <row r="59" spans="1:8" x14ac:dyDescent="0.3">
      <c r="A59" s="65" t="s">
        <v>72</v>
      </c>
      <c r="B59" s="66">
        <v>3109567</v>
      </c>
      <c r="C59" s="66">
        <v>300239</v>
      </c>
      <c r="D59" s="66">
        <v>183939</v>
      </c>
      <c r="E59" s="66">
        <v>108441</v>
      </c>
      <c r="F59" s="66">
        <v>3293506</v>
      </c>
      <c r="G59" s="66">
        <v>3593745</v>
      </c>
      <c r="H59" s="66">
        <v>3702186</v>
      </c>
    </row>
    <row r="60" spans="1:8" x14ac:dyDescent="0.3">
      <c r="A60" s="65" t="s">
        <v>8</v>
      </c>
      <c r="B60" s="66">
        <f>B82+B83</f>
        <v>3813211</v>
      </c>
      <c r="C60" s="66">
        <f t="shared" ref="C60:H60" si="18">C82+C83</f>
        <v>364866</v>
      </c>
      <c r="D60" s="66">
        <f t="shared" si="18"/>
        <v>196599</v>
      </c>
      <c r="E60" s="66">
        <f t="shared" si="18"/>
        <v>123044</v>
      </c>
      <c r="F60" s="66">
        <f t="shared" si="18"/>
        <v>4009810</v>
      </c>
      <c r="G60" s="66">
        <f t="shared" si="18"/>
        <v>4374676</v>
      </c>
      <c r="H60" s="66">
        <f t="shared" si="18"/>
        <v>4497720</v>
      </c>
    </row>
    <row r="61" spans="1:8" x14ac:dyDescent="0.3">
      <c r="A61" s="65" t="s">
        <v>9</v>
      </c>
      <c r="B61" s="66">
        <f>B84+B85</f>
        <v>3523851</v>
      </c>
      <c r="C61" s="66">
        <f t="shared" ref="C61:H61" si="19">C84+C85</f>
        <v>325699</v>
      </c>
      <c r="D61" s="66">
        <f t="shared" si="19"/>
        <v>174139</v>
      </c>
      <c r="E61" s="66">
        <f t="shared" si="19"/>
        <v>116111</v>
      </c>
      <c r="F61" s="66">
        <f t="shared" si="19"/>
        <v>3697990</v>
      </c>
      <c r="G61" s="66">
        <f t="shared" si="19"/>
        <v>4023689</v>
      </c>
      <c r="H61" s="66">
        <f t="shared" si="19"/>
        <v>4139800</v>
      </c>
    </row>
    <row r="62" spans="1:8" x14ac:dyDescent="0.3">
      <c r="A62" s="65" t="s">
        <v>10</v>
      </c>
      <c r="B62" s="66">
        <f>B86+B87</f>
        <v>3831721</v>
      </c>
      <c r="C62" s="66">
        <f t="shared" ref="C62:H62" si="20">C86+C87</f>
        <v>382838</v>
      </c>
      <c r="D62" s="66">
        <f t="shared" si="20"/>
        <v>211004</v>
      </c>
      <c r="E62" s="66">
        <f t="shared" si="20"/>
        <v>127995</v>
      </c>
      <c r="F62" s="66">
        <f t="shared" si="20"/>
        <v>4042725</v>
      </c>
      <c r="G62" s="66">
        <f t="shared" si="20"/>
        <v>4425563</v>
      </c>
      <c r="H62" s="66">
        <f t="shared" si="20"/>
        <v>4553558</v>
      </c>
    </row>
    <row r="63" spans="1:8" x14ac:dyDescent="0.3">
      <c r="A63" s="65" t="s">
        <v>11</v>
      </c>
      <c r="B63" s="66">
        <f>B88+B89</f>
        <v>3182351</v>
      </c>
      <c r="C63" s="66">
        <f t="shared" ref="C63:H63" si="21">C88+C89</f>
        <v>344545</v>
      </c>
      <c r="D63" s="66">
        <f t="shared" si="21"/>
        <v>192471</v>
      </c>
      <c r="E63" s="66">
        <f t="shared" si="21"/>
        <v>107908</v>
      </c>
      <c r="F63" s="66">
        <f t="shared" si="21"/>
        <v>3374822</v>
      </c>
      <c r="G63" s="66">
        <f t="shared" si="21"/>
        <v>3719367</v>
      </c>
      <c r="H63" s="66">
        <f t="shared" si="21"/>
        <v>3827275</v>
      </c>
    </row>
    <row r="64" spans="1:8" x14ac:dyDescent="0.3">
      <c r="A64" s="65" t="s">
        <v>12</v>
      </c>
      <c r="B64" s="66">
        <f>B90+B91</f>
        <v>2646091</v>
      </c>
      <c r="C64" s="66">
        <f t="shared" ref="C64:H64" si="22">C90+C91</f>
        <v>269726</v>
      </c>
      <c r="D64" s="66">
        <f t="shared" si="22"/>
        <v>173207</v>
      </c>
      <c r="E64" s="66">
        <f t="shared" si="22"/>
        <v>80916</v>
      </c>
      <c r="F64" s="66">
        <f t="shared" si="22"/>
        <v>2819298</v>
      </c>
      <c r="G64" s="66">
        <f t="shared" si="22"/>
        <v>3089024</v>
      </c>
      <c r="H64" s="66">
        <f t="shared" si="22"/>
        <v>3169940</v>
      </c>
    </row>
    <row r="65" spans="1:8" x14ac:dyDescent="0.3">
      <c r="A65" s="65" t="s">
        <v>13</v>
      </c>
      <c r="B65" s="66">
        <f>SUM(B93:B95)</f>
        <v>1923381</v>
      </c>
      <c r="C65" s="66">
        <f t="shared" ref="C65:H65" si="23">SUM(C93:C95)</f>
        <v>182495</v>
      </c>
      <c r="D65" s="66">
        <f t="shared" si="23"/>
        <v>122338</v>
      </c>
      <c r="E65" s="66">
        <f t="shared" si="23"/>
        <v>55559</v>
      </c>
      <c r="F65" s="66">
        <f t="shared" si="23"/>
        <v>2045719</v>
      </c>
      <c r="G65" s="66">
        <f t="shared" si="23"/>
        <v>2228214</v>
      </c>
      <c r="H65" s="66">
        <f t="shared" si="23"/>
        <v>2283773</v>
      </c>
    </row>
    <row r="66" spans="1:8" x14ac:dyDescent="0.3">
      <c r="A66" s="65" t="s">
        <v>87</v>
      </c>
      <c r="B66" s="66">
        <f>SUM(B59:B65)</f>
        <v>22030173</v>
      </c>
      <c r="C66" s="66">
        <f t="shared" ref="C66" si="24">SUM(C59:C65)</f>
        <v>2170408</v>
      </c>
      <c r="D66" s="66">
        <f t="shared" ref="D66" si="25">SUM(D59:D65)</f>
        <v>1253697</v>
      </c>
      <c r="E66" s="66">
        <f t="shared" ref="E66" si="26">SUM(E59:E65)</f>
        <v>719974</v>
      </c>
      <c r="F66" s="66">
        <f t="shared" ref="F66" si="27">SUM(F59:F65)</f>
        <v>23283870</v>
      </c>
      <c r="G66" s="66">
        <f t="shared" ref="G66" si="28">SUM(G59:G65)</f>
        <v>25454278</v>
      </c>
      <c r="H66" s="66">
        <f t="shared" ref="H66" si="29">SUM(H59:H65)</f>
        <v>26174252</v>
      </c>
    </row>
    <row r="67" spans="1:8" x14ac:dyDescent="0.3">
      <c r="A67" s="65" t="s">
        <v>93</v>
      </c>
      <c r="B67" s="66">
        <f>SUM(B79:B81)</f>
        <v>2479005</v>
      </c>
      <c r="C67" s="66">
        <f t="shared" ref="C67:H67" si="30">SUM(C79:C81)</f>
        <v>242526</v>
      </c>
      <c r="D67" s="66">
        <f t="shared" si="30"/>
        <v>148154</v>
      </c>
      <c r="E67" s="66">
        <f t="shared" si="30"/>
        <v>84828</v>
      </c>
      <c r="F67" s="66">
        <f t="shared" si="30"/>
        <v>2627159</v>
      </c>
      <c r="G67" s="66">
        <f t="shared" si="30"/>
        <v>2869685</v>
      </c>
      <c r="H67" s="66">
        <f t="shared" si="30"/>
        <v>2954513</v>
      </c>
    </row>
    <row r="68" spans="1:8" x14ac:dyDescent="0.3">
      <c r="A68" s="65" t="s">
        <v>7</v>
      </c>
      <c r="B68" s="66">
        <f>SUM(B80:B81)</f>
        <v>2147609</v>
      </c>
      <c r="C68" s="66">
        <f t="shared" ref="C68:H68" si="31">SUM(C80:C81)</f>
        <v>211835</v>
      </c>
      <c r="D68" s="66">
        <f t="shared" si="31"/>
        <v>129349</v>
      </c>
      <c r="E68" s="66">
        <f t="shared" si="31"/>
        <v>72340</v>
      </c>
      <c r="F68" s="66">
        <f t="shared" si="31"/>
        <v>2276958</v>
      </c>
      <c r="G68" s="66">
        <f t="shared" si="31"/>
        <v>2488793</v>
      </c>
      <c r="H68" s="66">
        <f t="shared" si="31"/>
        <v>2561133</v>
      </c>
    </row>
    <row r="69" spans="1:8" x14ac:dyDescent="0.3">
      <c r="A69" s="65" t="s">
        <v>166</v>
      </c>
      <c r="B69" s="66">
        <f>B67+SUM(B60:B65)</f>
        <v>21399611</v>
      </c>
      <c r="C69" s="66">
        <f t="shared" ref="C69:H69" si="32">C67+SUM(C60:C65)</f>
        <v>2112695</v>
      </c>
      <c r="D69" s="66">
        <f t="shared" si="32"/>
        <v>1217912</v>
      </c>
      <c r="E69" s="66">
        <f t="shared" si="32"/>
        <v>696361</v>
      </c>
      <c r="F69" s="66">
        <f t="shared" si="32"/>
        <v>22617523</v>
      </c>
      <c r="G69" s="66">
        <f t="shared" si="32"/>
        <v>24730218</v>
      </c>
      <c r="H69" s="66">
        <f t="shared" si="32"/>
        <v>25426579</v>
      </c>
    </row>
    <row r="70" spans="1:8" x14ac:dyDescent="0.3">
      <c r="A70" s="65" t="s">
        <v>157</v>
      </c>
      <c r="B70" s="66">
        <f t="shared" ref="B70:H70" si="33">B68+SUM(B60:B65)</f>
        <v>21068215</v>
      </c>
      <c r="C70" s="66">
        <f t="shared" si="33"/>
        <v>2082004</v>
      </c>
      <c r="D70" s="66">
        <f t="shared" si="33"/>
        <v>1199107</v>
      </c>
      <c r="E70" s="66">
        <f t="shared" si="33"/>
        <v>683873</v>
      </c>
      <c r="F70" s="66">
        <f t="shared" si="33"/>
        <v>22267322</v>
      </c>
      <c r="G70" s="66">
        <f t="shared" si="33"/>
        <v>24349326</v>
      </c>
      <c r="H70" s="66">
        <f t="shared" si="33"/>
        <v>25033199</v>
      </c>
    </row>
    <row r="71" spans="1:8" x14ac:dyDescent="0.3">
      <c r="A71" s="65" t="s">
        <v>29</v>
      </c>
      <c r="B71" s="66">
        <f t="shared" ref="B71:H71" si="34">B68+SUM(B60:B63)</f>
        <v>16498743</v>
      </c>
      <c r="C71" s="66">
        <f t="shared" si="34"/>
        <v>1629783</v>
      </c>
      <c r="D71" s="66">
        <f t="shared" si="34"/>
        <v>903562</v>
      </c>
      <c r="E71" s="66">
        <f t="shared" si="34"/>
        <v>547398</v>
      </c>
      <c r="F71" s="66">
        <f t="shared" si="34"/>
        <v>17402305</v>
      </c>
      <c r="G71" s="66">
        <f t="shared" si="34"/>
        <v>19032088</v>
      </c>
      <c r="H71" s="66">
        <f t="shared" si="34"/>
        <v>19579486</v>
      </c>
    </row>
    <row r="72" spans="1:8" x14ac:dyDescent="0.3">
      <c r="A72" s="65" t="s">
        <v>91</v>
      </c>
      <c r="B72" s="66">
        <f t="shared" ref="B72:H72" si="35">SUM(B59:B61)</f>
        <v>10446629</v>
      </c>
      <c r="C72" s="66">
        <f t="shared" si="35"/>
        <v>990804</v>
      </c>
      <c r="D72" s="66">
        <f t="shared" si="35"/>
        <v>554677</v>
      </c>
      <c r="E72" s="66">
        <f t="shared" si="35"/>
        <v>347596</v>
      </c>
      <c r="F72" s="66">
        <f t="shared" si="35"/>
        <v>11001306</v>
      </c>
      <c r="G72" s="66">
        <f t="shared" si="35"/>
        <v>11992110</v>
      </c>
      <c r="H72" s="66">
        <f t="shared" si="35"/>
        <v>12339706</v>
      </c>
    </row>
    <row r="73" spans="1:8" x14ac:dyDescent="0.3">
      <c r="A73" s="65" t="s">
        <v>92</v>
      </c>
      <c r="B73" s="66">
        <f>SUM(B62:B63)</f>
        <v>7014072</v>
      </c>
      <c r="C73" s="66">
        <f t="shared" ref="C73:H73" si="36">SUM(C62:C63)</f>
        <v>727383</v>
      </c>
      <c r="D73" s="66">
        <f t="shared" si="36"/>
        <v>403475</v>
      </c>
      <c r="E73" s="66">
        <f t="shared" si="36"/>
        <v>235903</v>
      </c>
      <c r="F73" s="66">
        <f t="shared" si="36"/>
        <v>7417547</v>
      </c>
      <c r="G73" s="66">
        <f t="shared" si="36"/>
        <v>8144930</v>
      </c>
      <c r="H73" s="66">
        <f t="shared" si="36"/>
        <v>8380833</v>
      </c>
    </row>
    <row r="74" spans="1:8" x14ac:dyDescent="0.3">
      <c r="A74" s="65" t="s">
        <v>22</v>
      </c>
      <c r="B74" s="66">
        <f>SUM(B79:B82)</f>
        <v>4417336</v>
      </c>
      <c r="C74" s="66">
        <f t="shared" ref="C74:H74" si="37">SUM(C79:C82)</f>
        <v>432902</v>
      </c>
      <c r="D74" s="66">
        <f t="shared" si="37"/>
        <v>252255</v>
      </c>
      <c r="E74" s="66">
        <f t="shared" si="37"/>
        <v>146488</v>
      </c>
      <c r="F74" s="66">
        <f t="shared" si="37"/>
        <v>4669591</v>
      </c>
      <c r="G74" s="66">
        <f t="shared" si="37"/>
        <v>5102493</v>
      </c>
      <c r="H74" s="66">
        <f t="shared" si="37"/>
        <v>5248981</v>
      </c>
    </row>
    <row r="75" spans="1:8" x14ac:dyDescent="0.3">
      <c r="A75" s="65" t="s">
        <v>23</v>
      </c>
      <c r="B75" s="66">
        <f>SUM(B83:B85)</f>
        <v>5398731</v>
      </c>
      <c r="C75" s="66">
        <f t="shared" ref="C75:H75" si="38">SUM(C83:C85)</f>
        <v>500189</v>
      </c>
      <c r="D75" s="66">
        <f t="shared" si="38"/>
        <v>266637</v>
      </c>
      <c r="E75" s="66">
        <f t="shared" si="38"/>
        <v>177495</v>
      </c>
      <c r="F75" s="66">
        <f t="shared" si="38"/>
        <v>5665368</v>
      </c>
      <c r="G75" s="66">
        <f t="shared" si="38"/>
        <v>6165557</v>
      </c>
      <c r="H75" s="66">
        <f t="shared" si="38"/>
        <v>6343052</v>
      </c>
    </row>
    <row r="76" spans="1:8" x14ac:dyDescent="0.3">
      <c r="A76" s="65" t="s">
        <v>24</v>
      </c>
      <c r="B76" s="66">
        <f>SUM(B86:B88)</f>
        <v>5551183</v>
      </c>
      <c r="C76" s="66">
        <f t="shared" ref="C76:H76" si="39">SUM(C86:C88)</f>
        <v>567445</v>
      </c>
      <c r="D76" s="66">
        <f t="shared" si="39"/>
        <v>312401</v>
      </c>
      <c r="E76" s="66">
        <f t="shared" si="39"/>
        <v>186347</v>
      </c>
      <c r="F76" s="66">
        <f t="shared" si="39"/>
        <v>5863584</v>
      </c>
      <c r="G76" s="66">
        <f t="shared" si="39"/>
        <v>6431029</v>
      </c>
      <c r="H76" s="66">
        <f t="shared" si="39"/>
        <v>6617376</v>
      </c>
    </row>
    <row r="77" spans="1:8" x14ac:dyDescent="0.3">
      <c r="A77" s="65" t="s">
        <v>25</v>
      </c>
      <c r="B77" s="66">
        <f>SUM(B89:B92)</f>
        <v>4294783</v>
      </c>
      <c r="C77" s="66">
        <f t="shared" ref="C77:H77" si="40">SUM(C89:C92)</f>
        <v>448325</v>
      </c>
      <c r="D77" s="66">
        <f t="shared" si="40"/>
        <v>276894</v>
      </c>
      <c r="E77" s="66">
        <f t="shared" si="40"/>
        <v>136554</v>
      </c>
      <c r="F77" s="66">
        <f t="shared" si="40"/>
        <v>4571677</v>
      </c>
      <c r="G77" s="66">
        <f t="shared" si="40"/>
        <v>5020002</v>
      </c>
      <c r="H77" s="66">
        <f t="shared" si="40"/>
        <v>5156556</v>
      </c>
    </row>
    <row r="78" spans="1:8" x14ac:dyDescent="0.3">
      <c r="A78" s="65"/>
      <c r="B78" s="66"/>
      <c r="C78" s="66"/>
      <c r="D78" s="66"/>
      <c r="E78" s="66"/>
      <c r="F78" s="66"/>
      <c r="G78" s="66"/>
      <c r="H78" s="66"/>
    </row>
    <row r="79" spans="1:8" customFormat="1" ht="15" x14ac:dyDescent="0.25">
      <c r="A79" s="167" t="s">
        <v>139</v>
      </c>
      <c r="B79" s="168">
        <v>331396</v>
      </c>
      <c r="C79" s="168">
        <v>30691</v>
      </c>
      <c r="D79" s="168">
        <v>18805</v>
      </c>
      <c r="E79" s="168">
        <v>12488</v>
      </c>
      <c r="F79" s="168">
        <v>350201</v>
      </c>
      <c r="G79" s="168">
        <v>380892</v>
      </c>
      <c r="H79" s="168">
        <v>393380</v>
      </c>
    </row>
    <row r="80" spans="1:8" customFormat="1" ht="15" x14ac:dyDescent="0.25">
      <c r="A80" s="167" t="s">
        <v>140</v>
      </c>
      <c r="B80" s="168">
        <v>337195</v>
      </c>
      <c r="C80" s="168">
        <v>32698</v>
      </c>
      <c r="D80" s="168">
        <v>20579</v>
      </c>
      <c r="E80" s="168">
        <v>12199</v>
      </c>
      <c r="F80" s="168">
        <v>357774</v>
      </c>
      <c r="G80" s="168">
        <v>390472</v>
      </c>
      <c r="H80" s="168">
        <v>402671</v>
      </c>
    </row>
    <row r="81" spans="1:8" customFormat="1" ht="15" x14ac:dyDescent="0.25">
      <c r="A81" s="167" t="s">
        <v>141</v>
      </c>
      <c r="B81" s="168">
        <v>1810414</v>
      </c>
      <c r="C81" s="168">
        <v>179137</v>
      </c>
      <c r="D81" s="168">
        <v>108770</v>
      </c>
      <c r="E81" s="168">
        <v>60141</v>
      </c>
      <c r="F81" s="168">
        <v>1919184</v>
      </c>
      <c r="G81" s="168">
        <v>2098321</v>
      </c>
      <c r="H81" s="168">
        <v>2158462</v>
      </c>
    </row>
    <row r="82" spans="1:8" x14ac:dyDescent="0.3">
      <c r="A82" s="65" t="s">
        <v>74</v>
      </c>
      <c r="B82" s="66">
        <v>1938331</v>
      </c>
      <c r="C82" s="66">
        <v>190376</v>
      </c>
      <c r="D82" s="66">
        <v>104101</v>
      </c>
      <c r="E82" s="66">
        <v>61660</v>
      </c>
      <c r="F82" s="66">
        <v>2042432</v>
      </c>
      <c r="G82" s="66">
        <v>2232808</v>
      </c>
      <c r="H82" s="66">
        <v>2294468</v>
      </c>
    </row>
    <row r="83" spans="1:8" x14ac:dyDescent="0.3">
      <c r="A83" s="65" t="s">
        <v>75</v>
      </c>
      <c r="B83" s="66">
        <v>1874880</v>
      </c>
      <c r="C83" s="66">
        <v>174490</v>
      </c>
      <c r="D83" s="66">
        <v>92498</v>
      </c>
      <c r="E83" s="66">
        <v>61384</v>
      </c>
      <c r="F83" s="66">
        <v>1967378</v>
      </c>
      <c r="G83" s="66">
        <v>2141868</v>
      </c>
      <c r="H83" s="66">
        <v>2203252</v>
      </c>
    </row>
    <row r="84" spans="1:8" x14ac:dyDescent="0.3">
      <c r="A84" s="65" t="s">
        <v>76</v>
      </c>
      <c r="B84" s="66">
        <v>1812476</v>
      </c>
      <c r="C84" s="66">
        <v>166226</v>
      </c>
      <c r="D84" s="66">
        <v>88632</v>
      </c>
      <c r="E84" s="66">
        <v>58834</v>
      </c>
      <c r="F84" s="66">
        <v>1901108</v>
      </c>
      <c r="G84" s="66">
        <v>2067334</v>
      </c>
      <c r="H84" s="66">
        <v>2126168</v>
      </c>
    </row>
    <row r="85" spans="1:8" x14ac:dyDescent="0.3">
      <c r="A85" s="65" t="s">
        <v>77</v>
      </c>
      <c r="B85" s="66">
        <v>1711375</v>
      </c>
      <c r="C85" s="66">
        <v>159473</v>
      </c>
      <c r="D85" s="66">
        <v>85507</v>
      </c>
      <c r="E85" s="66">
        <v>57277</v>
      </c>
      <c r="F85" s="66">
        <v>1796882</v>
      </c>
      <c r="G85" s="66">
        <v>1956355</v>
      </c>
      <c r="H85" s="66">
        <v>2013632</v>
      </c>
    </row>
    <row r="86" spans="1:8" x14ac:dyDescent="0.3">
      <c r="A86" s="65" t="s">
        <v>83</v>
      </c>
      <c r="B86" s="66">
        <v>1903815</v>
      </c>
      <c r="C86" s="66">
        <v>185460</v>
      </c>
      <c r="D86" s="66">
        <v>102658</v>
      </c>
      <c r="E86" s="66">
        <v>63136</v>
      </c>
      <c r="F86" s="66">
        <v>2006473</v>
      </c>
      <c r="G86" s="66">
        <v>2191933</v>
      </c>
      <c r="H86" s="66">
        <v>2255069</v>
      </c>
    </row>
    <row r="87" spans="1:8" x14ac:dyDescent="0.3">
      <c r="A87" s="65" t="s">
        <v>84</v>
      </c>
      <c r="B87" s="66">
        <v>1927906</v>
      </c>
      <c r="C87" s="66">
        <v>197378</v>
      </c>
      <c r="D87" s="66">
        <v>108346</v>
      </c>
      <c r="E87" s="66">
        <v>64859</v>
      </c>
      <c r="F87" s="66">
        <v>2036252</v>
      </c>
      <c r="G87" s="66">
        <v>2233630</v>
      </c>
      <c r="H87" s="66">
        <v>2298489</v>
      </c>
    </row>
    <row r="88" spans="1:8" x14ac:dyDescent="0.3">
      <c r="A88" s="65" t="s">
        <v>78</v>
      </c>
      <c r="B88" s="66">
        <v>1719462</v>
      </c>
      <c r="C88" s="66">
        <v>184607</v>
      </c>
      <c r="D88" s="66">
        <v>101397</v>
      </c>
      <c r="E88" s="66">
        <v>58352</v>
      </c>
      <c r="F88" s="66">
        <v>1820859</v>
      </c>
      <c r="G88" s="66">
        <v>2005466</v>
      </c>
      <c r="H88" s="66">
        <v>2063818</v>
      </c>
    </row>
    <row r="89" spans="1:8" x14ac:dyDescent="0.3">
      <c r="A89" s="65" t="s">
        <v>79</v>
      </c>
      <c r="B89" s="66">
        <v>1462889</v>
      </c>
      <c r="C89" s="66">
        <v>159938</v>
      </c>
      <c r="D89" s="66">
        <v>91074</v>
      </c>
      <c r="E89" s="66">
        <v>49556</v>
      </c>
      <c r="F89" s="66">
        <v>1553963</v>
      </c>
      <c r="G89" s="66">
        <v>1713901</v>
      </c>
      <c r="H89" s="66">
        <v>1763457</v>
      </c>
    </row>
    <row r="90" spans="1:8" x14ac:dyDescent="0.3">
      <c r="A90" s="65" t="s">
        <v>80</v>
      </c>
      <c r="B90" s="66">
        <v>1399105</v>
      </c>
      <c r="C90" s="66">
        <v>147373</v>
      </c>
      <c r="D90" s="66">
        <v>92280</v>
      </c>
      <c r="E90" s="66">
        <v>43436</v>
      </c>
      <c r="F90" s="66">
        <v>1491385</v>
      </c>
      <c r="G90" s="66">
        <v>1638758</v>
      </c>
      <c r="H90" s="66">
        <v>1682194</v>
      </c>
    </row>
    <row r="91" spans="1:8" x14ac:dyDescent="0.3">
      <c r="A91" s="65" t="s">
        <v>85</v>
      </c>
      <c r="B91" s="66">
        <v>1246986</v>
      </c>
      <c r="C91" s="66">
        <v>122353</v>
      </c>
      <c r="D91" s="66">
        <v>80927</v>
      </c>
      <c r="E91" s="66">
        <v>37480</v>
      </c>
      <c r="F91" s="66">
        <v>1327913</v>
      </c>
      <c r="G91" s="66">
        <v>1450266</v>
      </c>
      <c r="H91" s="66">
        <v>1487746</v>
      </c>
    </row>
    <row r="92" spans="1:8" customFormat="1" ht="15" x14ac:dyDescent="0.25">
      <c r="A92" s="167" t="s">
        <v>142</v>
      </c>
      <c r="B92" s="168">
        <v>185803</v>
      </c>
      <c r="C92" s="168">
        <v>18661</v>
      </c>
      <c r="D92" s="168">
        <v>12613</v>
      </c>
      <c r="E92" s="168">
        <v>6082</v>
      </c>
      <c r="F92" s="168">
        <v>198416</v>
      </c>
      <c r="G92" s="168">
        <v>217077</v>
      </c>
      <c r="H92" s="168">
        <v>223159</v>
      </c>
    </row>
    <row r="93" spans="1:8" x14ac:dyDescent="0.3">
      <c r="A93" s="65" t="s">
        <v>86</v>
      </c>
      <c r="B93" s="66">
        <v>837019</v>
      </c>
      <c r="C93" s="66">
        <v>83611</v>
      </c>
      <c r="D93" s="66">
        <v>55214</v>
      </c>
      <c r="E93" s="66">
        <v>25864</v>
      </c>
      <c r="F93" s="66">
        <v>892233</v>
      </c>
      <c r="G93" s="66">
        <v>975844</v>
      </c>
      <c r="H93" s="66">
        <v>1001708</v>
      </c>
    </row>
    <row r="94" spans="1:8" x14ac:dyDescent="0.3">
      <c r="A94" s="65" t="s">
        <v>81</v>
      </c>
      <c r="B94" s="66">
        <v>598709</v>
      </c>
      <c r="C94" s="66">
        <v>57034</v>
      </c>
      <c r="D94" s="66">
        <v>37879</v>
      </c>
      <c r="E94" s="66">
        <v>17147</v>
      </c>
      <c r="F94" s="66">
        <v>636588</v>
      </c>
      <c r="G94" s="66">
        <v>693622</v>
      </c>
      <c r="H94" s="66">
        <v>710769</v>
      </c>
    </row>
    <row r="95" spans="1:8" x14ac:dyDescent="0.3">
      <c r="A95" s="65" t="s">
        <v>82</v>
      </c>
      <c r="B95" s="66">
        <v>487653</v>
      </c>
      <c r="C95" s="66">
        <v>41850</v>
      </c>
      <c r="D95" s="66">
        <v>29245</v>
      </c>
      <c r="E95" s="66">
        <v>12548</v>
      </c>
      <c r="F95" s="66">
        <v>516898</v>
      </c>
      <c r="G95" s="66">
        <v>558748</v>
      </c>
      <c r="H95" s="66">
        <v>571296</v>
      </c>
    </row>
    <row r="96" spans="1:8" x14ac:dyDescent="0.3">
      <c r="A96" s="65"/>
      <c r="B96" s="66"/>
      <c r="C96" s="66"/>
      <c r="D96" s="66"/>
      <c r="E96" s="66"/>
      <c r="F96" s="66"/>
      <c r="G96" s="66"/>
      <c r="H96" s="66"/>
    </row>
    <row r="97" spans="1:8" x14ac:dyDescent="0.3">
      <c r="A97" s="65" t="s">
        <v>73</v>
      </c>
      <c r="B97" s="66">
        <v>4569472</v>
      </c>
      <c r="C97" s="66">
        <v>452221</v>
      </c>
      <c r="D97" s="66">
        <v>295545</v>
      </c>
      <c r="E97" s="66">
        <v>136475</v>
      </c>
      <c r="F97" s="66">
        <v>4865017</v>
      </c>
      <c r="G97" s="66">
        <v>5317238</v>
      </c>
      <c r="H97" s="66">
        <v>5453713</v>
      </c>
    </row>
    <row r="98" spans="1:8" x14ac:dyDescent="0.3">
      <c r="A98" s="65" t="s">
        <v>71</v>
      </c>
      <c r="B98" s="66">
        <v>27481053</v>
      </c>
      <c r="C98" s="66">
        <v>2640300</v>
      </c>
      <c r="D98" s="66">
        <v>1540200</v>
      </c>
      <c r="E98" s="66">
        <v>920248</v>
      </c>
      <c r="F98" s="66">
        <v>29021253</v>
      </c>
      <c r="G98" s="66">
        <v>31661553</v>
      </c>
      <c r="H98" s="66">
        <v>32581801</v>
      </c>
    </row>
    <row r="102" spans="1:8" ht="18" x14ac:dyDescent="0.3">
      <c r="A102" s="59" t="s">
        <v>55</v>
      </c>
    </row>
    <row r="103" spans="1:8" x14ac:dyDescent="0.3">
      <c r="A103" s="61" t="s">
        <v>56</v>
      </c>
    </row>
    <row r="105" spans="1:8" x14ac:dyDescent="0.3">
      <c r="A105" s="62" t="s">
        <v>57</v>
      </c>
      <c r="B105" s="62">
        <v>2017</v>
      </c>
    </row>
    <row r="106" spans="1:8" x14ac:dyDescent="0.3">
      <c r="A106" s="62" t="s">
        <v>58</v>
      </c>
      <c r="B106" s="62" t="s">
        <v>21</v>
      </c>
    </row>
    <row r="108" spans="1:8" ht="26.1" customHeight="1" x14ac:dyDescent="0.3">
      <c r="B108" s="63" t="s">
        <v>59</v>
      </c>
      <c r="C108" s="63" t="s">
        <v>33</v>
      </c>
      <c r="D108" s="63" t="s">
        <v>34</v>
      </c>
      <c r="E108" s="63" t="s">
        <v>35</v>
      </c>
      <c r="F108" s="63" t="s">
        <v>60</v>
      </c>
      <c r="G108" s="63" t="s">
        <v>61</v>
      </c>
      <c r="H108" s="63" t="s">
        <v>62</v>
      </c>
    </row>
    <row r="109" spans="1:8" ht="26.1" customHeight="1" x14ac:dyDescent="0.3">
      <c r="A109" s="64" t="s">
        <v>63</v>
      </c>
      <c r="B109" s="63" t="s">
        <v>64</v>
      </c>
      <c r="C109" s="63" t="s">
        <v>68</v>
      </c>
      <c r="D109" s="63" t="s">
        <v>70</v>
      </c>
      <c r="E109" s="63" t="s">
        <v>67</v>
      </c>
      <c r="F109" s="63" t="s">
        <v>65</v>
      </c>
      <c r="G109" s="63" t="s">
        <v>66</v>
      </c>
      <c r="H109" s="63" t="s">
        <v>69</v>
      </c>
    </row>
    <row r="110" spans="1:8" x14ac:dyDescent="0.3">
      <c r="A110" s="65" t="s">
        <v>72</v>
      </c>
      <c r="B110" s="66">
        <v>2947698</v>
      </c>
      <c r="C110" s="66">
        <v>293122</v>
      </c>
      <c r="D110" s="66">
        <v>169108</v>
      </c>
      <c r="E110" s="66">
        <v>101571</v>
      </c>
      <c r="F110" s="66">
        <v>3116806</v>
      </c>
      <c r="G110" s="66">
        <v>3409928</v>
      </c>
      <c r="H110" s="66">
        <v>3511499</v>
      </c>
    </row>
    <row r="111" spans="1:8" x14ac:dyDescent="0.3">
      <c r="A111" s="65" t="s">
        <v>8</v>
      </c>
      <c r="B111" s="66">
        <f>B133+B134</f>
        <v>3775813</v>
      </c>
      <c r="C111" s="66">
        <f t="shared" ref="C111:H111" si="41">C133+C134</f>
        <v>372462</v>
      </c>
      <c r="D111" s="66">
        <f t="shared" si="41"/>
        <v>192972</v>
      </c>
      <c r="E111" s="66">
        <f t="shared" si="41"/>
        <v>125305</v>
      </c>
      <c r="F111" s="66">
        <f t="shared" si="41"/>
        <v>3968785</v>
      </c>
      <c r="G111" s="66">
        <f t="shared" si="41"/>
        <v>4341247</v>
      </c>
      <c r="H111" s="66">
        <f t="shared" si="41"/>
        <v>4466552</v>
      </c>
    </row>
    <row r="112" spans="1:8" x14ac:dyDescent="0.3">
      <c r="A112" s="65" t="s">
        <v>9</v>
      </c>
      <c r="B112" s="66">
        <f>B135+B136</f>
        <v>3561550</v>
      </c>
      <c r="C112" s="66">
        <f t="shared" ref="C112:H112" si="42">C135+C136</f>
        <v>338387</v>
      </c>
      <c r="D112" s="66">
        <f t="shared" si="42"/>
        <v>178864</v>
      </c>
      <c r="E112" s="66">
        <f t="shared" si="42"/>
        <v>122968</v>
      </c>
      <c r="F112" s="66">
        <f t="shared" si="42"/>
        <v>3740414</v>
      </c>
      <c r="G112" s="66">
        <f t="shared" si="42"/>
        <v>4078801</v>
      </c>
      <c r="H112" s="66">
        <f t="shared" si="42"/>
        <v>4201769</v>
      </c>
    </row>
    <row r="113" spans="1:8" x14ac:dyDescent="0.3">
      <c r="A113" s="65" t="s">
        <v>10</v>
      </c>
      <c r="B113" s="66">
        <f>B137+B138</f>
        <v>3925583</v>
      </c>
      <c r="C113" s="66">
        <f t="shared" ref="C113:H113" si="43">C137+C138</f>
        <v>409281</v>
      </c>
      <c r="D113" s="66">
        <f t="shared" si="43"/>
        <v>221476</v>
      </c>
      <c r="E113" s="66">
        <f t="shared" si="43"/>
        <v>133149</v>
      </c>
      <c r="F113" s="66">
        <f t="shared" si="43"/>
        <v>4147059</v>
      </c>
      <c r="G113" s="66">
        <f t="shared" si="43"/>
        <v>4556340</v>
      </c>
      <c r="H113" s="66">
        <f t="shared" si="43"/>
        <v>4689489</v>
      </c>
    </row>
    <row r="114" spans="1:8" x14ac:dyDescent="0.3">
      <c r="A114" s="65" t="s">
        <v>11</v>
      </c>
      <c r="B114" s="66">
        <f>B139+B140</f>
        <v>3279603</v>
      </c>
      <c r="C114" s="66">
        <f t="shared" ref="C114:H114" si="44">C139+C140</f>
        <v>363352</v>
      </c>
      <c r="D114" s="66">
        <f t="shared" si="44"/>
        <v>202064</v>
      </c>
      <c r="E114" s="66">
        <f t="shared" si="44"/>
        <v>110683</v>
      </c>
      <c r="F114" s="66">
        <f t="shared" si="44"/>
        <v>3481667</v>
      </c>
      <c r="G114" s="66">
        <f t="shared" si="44"/>
        <v>3845019</v>
      </c>
      <c r="H114" s="66">
        <f t="shared" si="44"/>
        <v>3955702</v>
      </c>
    </row>
    <row r="115" spans="1:8" x14ac:dyDescent="0.3">
      <c r="A115" s="65" t="s">
        <v>12</v>
      </c>
      <c r="B115" s="66">
        <f>B141+B142</f>
        <v>2849090</v>
      </c>
      <c r="C115" s="66">
        <f t="shared" ref="C115:H115" si="45">C141+C142</f>
        <v>294870</v>
      </c>
      <c r="D115" s="66">
        <f t="shared" si="45"/>
        <v>183415</v>
      </c>
      <c r="E115" s="66">
        <f t="shared" si="45"/>
        <v>87346</v>
      </c>
      <c r="F115" s="66">
        <f t="shared" si="45"/>
        <v>3032505</v>
      </c>
      <c r="G115" s="66">
        <f t="shared" si="45"/>
        <v>3327375</v>
      </c>
      <c r="H115" s="66">
        <f t="shared" si="45"/>
        <v>3414721</v>
      </c>
    </row>
    <row r="116" spans="1:8" x14ac:dyDescent="0.3">
      <c r="A116" s="65" t="s">
        <v>13</v>
      </c>
      <c r="B116" s="66">
        <f>SUM(B144:B146)</f>
        <v>2611949</v>
      </c>
      <c r="C116" s="66">
        <f t="shared" ref="C116:H116" si="46">SUM(C144:C146)</f>
        <v>265476</v>
      </c>
      <c r="D116" s="66">
        <f t="shared" si="46"/>
        <v>164309</v>
      </c>
      <c r="E116" s="66">
        <f t="shared" si="46"/>
        <v>79154</v>
      </c>
      <c r="F116" s="66">
        <f t="shared" si="46"/>
        <v>2776258</v>
      </c>
      <c r="G116" s="66">
        <f t="shared" si="46"/>
        <v>3041734</v>
      </c>
      <c r="H116" s="66">
        <f t="shared" si="46"/>
        <v>3120888</v>
      </c>
    </row>
    <row r="117" spans="1:8" x14ac:dyDescent="0.3">
      <c r="A117" s="65" t="s">
        <v>87</v>
      </c>
      <c r="B117" s="66">
        <f>SUM(B110:B116)</f>
        <v>22951286</v>
      </c>
      <c r="C117" s="66">
        <f t="shared" ref="C117" si="47">SUM(C110:C116)</f>
        <v>2336950</v>
      </c>
      <c r="D117" s="66">
        <f t="shared" ref="D117" si="48">SUM(D110:D116)</f>
        <v>1312208</v>
      </c>
      <c r="E117" s="66">
        <f t="shared" ref="E117" si="49">SUM(E110:E116)</f>
        <v>760176</v>
      </c>
      <c r="F117" s="66">
        <f t="shared" ref="F117" si="50">SUM(F110:F116)</f>
        <v>24263494</v>
      </c>
      <c r="G117" s="66">
        <f t="shared" ref="G117" si="51">SUM(G110:G116)</f>
        <v>26600444</v>
      </c>
      <c r="H117" s="66">
        <f t="shared" ref="H117" si="52">SUM(H110:H116)</f>
        <v>27360620</v>
      </c>
    </row>
    <row r="118" spans="1:8" x14ac:dyDescent="0.3">
      <c r="A118" s="65" t="s">
        <v>93</v>
      </c>
      <c r="B118" s="66">
        <f>SUM(B130:B132)</f>
        <v>2349274</v>
      </c>
      <c r="C118" s="66">
        <f t="shared" ref="C118:H118" si="53">SUM(C130:C132)</f>
        <v>238222</v>
      </c>
      <c r="D118" s="66">
        <f t="shared" si="53"/>
        <v>135864</v>
      </c>
      <c r="E118" s="66">
        <f t="shared" si="53"/>
        <v>79465</v>
      </c>
      <c r="F118" s="66">
        <f t="shared" si="53"/>
        <v>2485138</v>
      </c>
      <c r="G118" s="66">
        <f t="shared" si="53"/>
        <v>2723360</v>
      </c>
      <c r="H118" s="66">
        <f t="shared" si="53"/>
        <v>2802825</v>
      </c>
    </row>
    <row r="119" spans="1:8" x14ac:dyDescent="0.3">
      <c r="A119" s="65" t="s">
        <v>7</v>
      </c>
      <c r="B119" s="66">
        <f>SUM(B131:B132)</f>
        <v>2035537</v>
      </c>
      <c r="C119" s="66">
        <f t="shared" ref="C119:H119" si="54">SUM(C131:C132)</f>
        <v>209148</v>
      </c>
      <c r="D119" s="66">
        <f t="shared" si="54"/>
        <v>118102</v>
      </c>
      <c r="E119" s="66">
        <f t="shared" si="54"/>
        <v>67573</v>
      </c>
      <c r="F119" s="66">
        <f t="shared" si="54"/>
        <v>2153639</v>
      </c>
      <c r="G119" s="66">
        <f t="shared" si="54"/>
        <v>2362787</v>
      </c>
      <c r="H119" s="66">
        <f t="shared" si="54"/>
        <v>2430360</v>
      </c>
    </row>
    <row r="120" spans="1:8" x14ac:dyDescent="0.3">
      <c r="A120" s="65" t="s">
        <v>166</v>
      </c>
      <c r="B120" s="66">
        <f>B118+SUM(B111:B116)</f>
        <v>22352862</v>
      </c>
      <c r="C120" s="66">
        <f t="shared" ref="C120:H120" si="55">C118+SUM(C111:C116)</f>
        <v>2282050</v>
      </c>
      <c r="D120" s="66">
        <f t="shared" si="55"/>
        <v>1278964</v>
      </c>
      <c r="E120" s="66">
        <f t="shared" si="55"/>
        <v>738070</v>
      </c>
      <c r="F120" s="66">
        <f t="shared" si="55"/>
        <v>23631826</v>
      </c>
      <c r="G120" s="66">
        <f t="shared" si="55"/>
        <v>25913876</v>
      </c>
      <c r="H120" s="66">
        <f t="shared" si="55"/>
        <v>26651946</v>
      </c>
    </row>
    <row r="121" spans="1:8" x14ac:dyDescent="0.3">
      <c r="A121" s="65" t="s">
        <v>157</v>
      </c>
      <c r="B121" s="66">
        <f>B119+SUM(B111:B116)</f>
        <v>22039125</v>
      </c>
      <c r="C121" s="66">
        <f t="shared" ref="C121" si="56">C119+SUM(C111:C116)</f>
        <v>2252976</v>
      </c>
      <c r="D121" s="66">
        <f t="shared" ref="D121" si="57">D119+SUM(D111:D116)</f>
        <v>1261202</v>
      </c>
      <c r="E121" s="66">
        <f t="shared" ref="E121" si="58">E119+SUM(E111:E116)</f>
        <v>726178</v>
      </c>
      <c r="F121" s="66">
        <f t="shared" ref="F121" si="59">F119+SUM(F111:F116)</f>
        <v>23300327</v>
      </c>
      <c r="G121" s="66">
        <f t="shared" ref="G121" si="60">G119+SUM(G111:G116)</f>
        <v>25553303</v>
      </c>
      <c r="H121" s="66">
        <f t="shared" ref="H121" si="61">H119+SUM(H111:H116)</f>
        <v>26279481</v>
      </c>
    </row>
    <row r="122" spans="1:8" x14ac:dyDescent="0.3">
      <c r="A122" s="65" t="s">
        <v>29</v>
      </c>
      <c r="B122" s="66">
        <f>B119+SUM(B111:B114)</f>
        <v>16578086</v>
      </c>
      <c r="C122" s="66">
        <f t="shared" ref="C122:H122" si="62">C119+SUM(C111:C114)</f>
        <v>1692630</v>
      </c>
      <c r="D122" s="66">
        <f t="shared" si="62"/>
        <v>913478</v>
      </c>
      <c r="E122" s="66">
        <f t="shared" si="62"/>
        <v>559678</v>
      </c>
      <c r="F122" s="66">
        <f t="shared" si="62"/>
        <v>17491564</v>
      </c>
      <c r="G122" s="66">
        <f t="shared" si="62"/>
        <v>19184194</v>
      </c>
      <c r="H122" s="66">
        <f t="shared" si="62"/>
        <v>19743872</v>
      </c>
    </row>
    <row r="123" spans="1:8" x14ac:dyDescent="0.3">
      <c r="A123" s="65" t="s">
        <v>91</v>
      </c>
      <c r="B123" s="66">
        <f>SUM(B110:B112)</f>
        <v>10285061</v>
      </c>
      <c r="C123" s="66">
        <f t="shared" ref="C123:H123" si="63">SUM(C110:C112)</f>
        <v>1003971</v>
      </c>
      <c r="D123" s="66">
        <f t="shared" si="63"/>
        <v>540944</v>
      </c>
      <c r="E123" s="66">
        <f t="shared" si="63"/>
        <v>349844</v>
      </c>
      <c r="F123" s="66">
        <f t="shared" si="63"/>
        <v>10826005</v>
      </c>
      <c r="G123" s="66">
        <f t="shared" si="63"/>
        <v>11829976</v>
      </c>
      <c r="H123" s="66">
        <f t="shared" si="63"/>
        <v>12179820</v>
      </c>
    </row>
    <row r="124" spans="1:8" x14ac:dyDescent="0.3">
      <c r="A124" s="65" t="s">
        <v>92</v>
      </c>
      <c r="B124" s="66">
        <f>SUM(B113:B114)</f>
        <v>7205186</v>
      </c>
      <c r="C124" s="66">
        <f t="shared" ref="C124:H124" si="64">SUM(C113:C114)</f>
        <v>772633</v>
      </c>
      <c r="D124" s="66">
        <f t="shared" si="64"/>
        <v>423540</v>
      </c>
      <c r="E124" s="66">
        <f t="shared" si="64"/>
        <v>243832</v>
      </c>
      <c r="F124" s="66">
        <f t="shared" si="64"/>
        <v>7628726</v>
      </c>
      <c r="G124" s="66">
        <f t="shared" si="64"/>
        <v>8401359</v>
      </c>
      <c r="H124" s="66">
        <f t="shared" si="64"/>
        <v>8645191</v>
      </c>
    </row>
    <row r="125" spans="1:8" x14ac:dyDescent="0.3">
      <c r="A125" s="65" t="s">
        <v>22</v>
      </c>
      <c r="B125" s="66">
        <f>SUM(B130:B133)</f>
        <v>4242567</v>
      </c>
      <c r="C125" s="66">
        <f t="shared" ref="C125:H125" si="65">SUM(C130:C133)</f>
        <v>430094</v>
      </c>
      <c r="D125" s="66">
        <f t="shared" si="65"/>
        <v>236252</v>
      </c>
      <c r="E125" s="66">
        <f t="shared" si="65"/>
        <v>141432</v>
      </c>
      <c r="F125" s="66">
        <f t="shared" si="65"/>
        <v>4478819</v>
      </c>
      <c r="G125" s="66">
        <f t="shared" si="65"/>
        <v>4908913</v>
      </c>
      <c r="H125" s="66">
        <f t="shared" si="65"/>
        <v>5050345</v>
      </c>
    </row>
    <row r="126" spans="1:8" x14ac:dyDescent="0.3">
      <c r="A126" s="65" t="s">
        <v>23</v>
      </c>
      <c r="B126" s="66">
        <f>SUM(B134:B136)</f>
        <v>5444070</v>
      </c>
      <c r="C126" s="66">
        <f t="shared" ref="C126:H126" si="66">SUM(C134:C136)</f>
        <v>518977</v>
      </c>
      <c r="D126" s="66">
        <f t="shared" si="66"/>
        <v>271448</v>
      </c>
      <c r="E126" s="66">
        <f t="shared" si="66"/>
        <v>186306</v>
      </c>
      <c r="F126" s="66">
        <f t="shared" si="66"/>
        <v>5715518</v>
      </c>
      <c r="G126" s="66">
        <f t="shared" si="66"/>
        <v>6234495</v>
      </c>
      <c r="H126" s="66">
        <f t="shared" si="66"/>
        <v>6420801</v>
      </c>
    </row>
    <row r="127" spans="1:8" x14ac:dyDescent="0.3">
      <c r="A127" s="65" t="s">
        <v>24</v>
      </c>
      <c r="B127" s="66">
        <f>SUM(B137:B139)</f>
        <v>5685155</v>
      </c>
      <c r="C127" s="66">
        <f t="shared" ref="C127:H127" si="67">SUM(C137:C139)</f>
        <v>603560</v>
      </c>
      <c r="D127" s="66">
        <f t="shared" si="67"/>
        <v>327659</v>
      </c>
      <c r="E127" s="66">
        <f t="shared" si="67"/>
        <v>193610</v>
      </c>
      <c r="F127" s="66">
        <f t="shared" si="67"/>
        <v>6012814</v>
      </c>
      <c r="G127" s="66">
        <f t="shared" si="67"/>
        <v>6616374</v>
      </c>
      <c r="H127" s="66">
        <f t="shared" si="67"/>
        <v>6809984</v>
      </c>
    </row>
    <row r="128" spans="1:8" x14ac:dyDescent="0.3">
      <c r="A128" s="65" t="s">
        <v>25</v>
      </c>
      <c r="B128" s="66">
        <f>SUM(B140:B143)</f>
        <v>4580294</v>
      </c>
      <c r="C128" s="66">
        <f t="shared" ref="C128:H128" si="68">SUM(C140:C143)</f>
        <v>486615</v>
      </c>
      <c r="D128" s="66">
        <f t="shared" si="68"/>
        <v>293426</v>
      </c>
      <c r="E128" s="66">
        <f t="shared" si="68"/>
        <v>144522</v>
      </c>
      <c r="F128" s="66">
        <f t="shared" si="68"/>
        <v>4873720</v>
      </c>
      <c r="G128" s="66">
        <f t="shared" si="68"/>
        <v>5360335</v>
      </c>
      <c r="H128" s="66">
        <f t="shared" si="68"/>
        <v>5504857</v>
      </c>
    </row>
    <row r="129" spans="1:8" x14ac:dyDescent="0.3">
      <c r="A129" s="65"/>
      <c r="B129" s="66"/>
      <c r="C129" s="66"/>
      <c r="D129" s="66"/>
      <c r="E129" s="66"/>
      <c r="F129" s="66"/>
      <c r="G129" s="66"/>
      <c r="H129" s="66"/>
    </row>
    <row r="130" spans="1:8" customFormat="1" ht="15" x14ac:dyDescent="0.25">
      <c r="A130" s="167" t="s">
        <v>139</v>
      </c>
      <c r="B130" s="168">
        <v>313737</v>
      </c>
      <c r="C130" s="168">
        <v>29074</v>
      </c>
      <c r="D130" s="168">
        <v>17762</v>
      </c>
      <c r="E130" s="168">
        <v>11892</v>
      </c>
      <c r="F130" s="168">
        <v>331499</v>
      </c>
      <c r="G130" s="168">
        <v>360573</v>
      </c>
      <c r="H130" s="168">
        <v>372465</v>
      </c>
    </row>
    <row r="131" spans="1:8" customFormat="1" ht="15" x14ac:dyDescent="0.25">
      <c r="A131" s="167" t="s">
        <v>140</v>
      </c>
      <c r="B131" s="168">
        <v>319810</v>
      </c>
      <c r="C131" s="168">
        <v>31676</v>
      </c>
      <c r="D131" s="168">
        <v>19046</v>
      </c>
      <c r="E131" s="168">
        <v>11056</v>
      </c>
      <c r="F131" s="168">
        <v>338856</v>
      </c>
      <c r="G131" s="168">
        <v>370532</v>
      </c>
      <c r="H131" s="168">
        <v>381588</v>
      </c>
    </row>
    <row r="132" spans="1:8" customFormat="1" ht="15" x14ac:dyDescent="0.25">
      <c r="A132" s="167" t="s">
        <v>141</v>
      </c>
      <c r="B132" s="168">
        <v>1715727</v>
      </c>
      <c r="C132" s="168">
        <v>177472</v>
      </c>
      <c r="D132" s="168">
        <v>99056</v>
      </c>
      <c r="E132" s="168">
        <v>56517</v>
      </c>
      <c r="F132" s="168">
        <v>1814783</v>
      </c>
      <c r="G132" s="168">
        <v>1992255</v>
      </c>
      <c r="H132" s="168">
        <v>2048772</v>
      </c>
    </row>
    <row r="133" spans="1:8" x14ac:dyDescent="0.3">
      <c r="A133" s="65" t="s">
        <v>74</v>
      </c>
      <c r="B133" s="66">
        <v>1893293</v>
      </c>
      <c r="C133" s="66">
        <v>191872</v>
      </c>
      <c r="D133" s="66">
        <v>100388</v>
      </c>
      <c r="E133" s="66">
        <v>61967</v>
      </c>
      <c r="F133" s="66">
        <v>1993681</v>
      </c>
      <c r="G133" s="66">
        <v>2185553</v>
      </c>
      <c r="H133" s="66">
        <v>2247520</v>
      </c>
    </row>
    <row r="134" spans="1:8" x14ac:dyDescent="0.3">
      <c r="A134" s="65" t="s">
        <v>75</v>
      </c>
      <c r="B134" s="66">
        <v>1882520</v>
      </c>
      <c r="C134" s="66">
        <v>180590</v>
      </c>
      <c r="D134" s="66">
        <v>92584</v>
      </c>
      <c r="E134" s="66">
        <v>63338</v>
      </c>
      <c r="F134" s="66">
        <v>1975104</v>
      </c>
      <c r="G134" s="66">
        <v>2155694</v>
      </c>
      <c r="H134" s="66">
        <v>2219032</v>
      </c>
    </row>
    <row r="135" spans="1:8" x14ac:dyDescent="0.3">
      <c r="A135" s="65" t="s">
        <v>76</v>
      </c>
      <c r="B135" s="66">
        <v>1830167</v>
      </c>
      <c r="C135" s="66">
        <v>172827</v>
      </c>
      <c r="D135" s="66">
        <v>90453</v>
      </c>
      <c r="E135" s="66">
        <v>62587</v>
      </c>
      <c r="F135" s="66">
        <v>1920620</v>
      </c>
      <c r="G135" s="66">
        <v>2093447</v>
      </c>
      <c r="H135" s="66">
        <v>2156034</v>
      </c>
    </row>
    <row r="136" spans="1:8" x14ac:dyDescent="0.3">
      <c r="A136" s="65" t="s">
        <v>77</v>
      </c>
      <c r="B136" s="66">
        <v>1731383</v>
      </c>
      <c r="C136" s="66">
        <v>165560</v>
      </c>
      <c r="D136" s="66">
        <v>88411</v>
      </c>
      <c r="E136" s="66">
        <v>60381</v>
      </c>
      <c r="F136" s="66">
        <v>1819794</v>
      </c>
      <c r="G136" s="66">
        <v>1985354</v>
      </c>
      <c r="H136" s="66">
        <v>2045735</v>
      </c>
    </row>
    <row r="137" spans="1:8" x14ac:dyDescent="0.3">
      <c r="A137" s="65" t="s">
        <v>83</v>
      </c>
      <c r="B137" s="66">
        <v>1946293</v>
      </c>
      <c r="C137" s="66">
        <v>199610</v>
      </c>
      <c r="D137" s="66">
        <v>107773</v>
      </c>
      <c r="E137" s="66">
        <v>66186</v>
      </c>
      <c r="F137" s="66">
        <v>2054066</v>
      </c>
      <c r="G137" s="66">
        <v>2253676</v>
      </c>
      <c r="H137" s="66">
        <v>2319862</v>
      </c>
    </row>
    <row r="138" spans="1:8" x14ac:dyDescent="0.3">
      <c r="A138" s="65" t="s">
        <v>84</v>
      </c>
      <c r="B138" s="66">
        <v>1979290</v>
      </c>
      <c r="C138" s="66">
        <v>209671</v>
      </c>
      <c r="D138" s="66">
        <v>113703</v>
      </c>
      <c r="E138" s="66">
        <v>66963</v>
      </c>
      <c r="F138" s="66">
        <v>2092993</v>
      </c>
      <c r="G138" s="66">
        <v>2302664</v>
      </c>
      <c r="H138" s="66">
        <v>2369627</v>
      </c>
    </row>
    <row r="139" spans="1:8" x14ac:dyDescent="0.3">
      <c r="A139" s="65" t="s">
        <v>78</v>
      </c>
      <c r="B139" s="66">
        <v>1759572</v>
      </c>
      <c r="C139" s="66">
        <v>194279</v>
      </c>
      <c r="D139" s="66">
        <v>106183</v>
      </c>
      <c r="E139" s="66">
        <v>60461</v>
      </c>
      <c r="F139" s="66">
        <v>1865755</v>
      </c>
      <c r="G139" s="66">
        <v>2060034</v>
      </c>
      <c r="H139" s="66">
        <v>2120495</v>
      </c>
    </row>
    <row r="140" spans="1:8" x14ac:dyDescent="0.3">
      <c r="A140" s="65" t="s">
        <v>79</v>
      </c>
      <c r="B140" s="66">
        <v>1520031</v>
      </c>
      <c r="C140" s="66">
        <v>169073</v>
      </c>
      <c r="D140" s="66">
        <v>95881</v>
      </c>
      <c r="E140" s="66">
        <v>50222</v>
      </c>
      <c r="F140" s="66">
        <v>1615912</v>
      </c>
      <c r="G140" s="66">
        <v>1784985</v>
      </c>
      <c r="H140" s="66">
        <v>1835207</v>
      </c>
    </row>
    <row r="141" spans="1:8" x14ac:dyDescent="0.3">
      <c r="A141" s="65" t="s">
        <v>80</v>
      </c>
      <c r="B141" s="66">
        <v>1491541</v>
      </c>
      <c r="C141" s="66">
        <v>157693</v>
      </c>
      <c r="D141" s="66">
        <v>96622</v>
      </c>
      <c r="E141" s="66">
        <v>45548</v>
      </c>
      <c r="F141" s="66">
        <v>1588163</v>
      </c>
      <c r="G141" s="66">
        <v>1745856</v>
      </c>
      <c r="H141" s="66">
        <v>1791404</v>
      </c>
    </row>
    <row r="142" spans="1:8" x14ac:dyDescent="0.3">
      <c r="A142" s="65" t="s">
        <v>85</v>
      </c>
      <c r="B142" s="66">
        <v>1357549</v>
      </c>
      <c r="C142" s="66">
        <v>137177</v>
      </c>
      <c r="D142" s="66">
        <v>86793</v>
      </c>
      <c r="E142" s="66">
        <v>41798</v>
      </c>
      <c r="F142" s="66">
        <v>1444342</v>
      </c>
      <c r="G142" s="66">
        <v>1581519</v>
      </c>
      <c r="H142" s="66">
        <v>1623317</v>
      </c>
    </row>
    <row r="143" spans="1:8" customFormat="1" ht="15" x14ac:dyDescent="0.25">
      <c r="A143" s="167" t="s">
        <v>142</v>
      </c>
      <c r="B143" s="168">
        <v>211173</v>
      </c>
      <c r="C143" s="168">
        <v>22672</v>
      </c>
      <c r="D143" s="168">
        <v>14130</v>
      </c>
      <c r="E143" s="168">
        <v>6954</v>
      </c>
      <c r="F143" s="168">
        <v>225303</v>
      </c>
      <c r="G143" s="168">
        <v>247975</v>
      </c>
      <c r="H143" s="168">
        <v>254929</v>
      </c>
    </row>
    <row r="144" spans="1:8" x14ac:dyDescent="0.3">
      <c r="A144" s="65" t="s">
        <v>86</v>
      </c>
      <c r="B144" s="66">
        <v>976401</v>
      </c>
      <c r="C144" s="66">
        <v>104651</v>
      </c>
      <c r="D144" s="66">
        <v>63243</v>
      </c>
      <c r="E144" s="66">
        <v>30934</v>
      </c>
      <c r="F144" s="66">
        <v>1039644</v>
      </c>
      <c r="G144" s="66">
        <v>1144295</v>
      </c>
      <c r="H144" s="66">
        <v>1175229</v>
      </c>
    </row>
    <row r="145" spans="1:8" x14ac:dyDescent="0.3">
      <c r="A145" s="65" t="s">
        <v>81</v>
      </c>
      <c r="B145" s="66">
        <v>771145</v>
      </c>
      <c r="C145" s="66">
        <v>80859</v>
      </c>
      <c r="D145" s="66">
        <v>48734</v>
      </c>
      <c r="E145" s="66">
        <v>23614</v>
      </c>
      <c r="F145" s="66">
        <v>819879</v>
      </c>
      <c r="G145" s="66">
        <v>900738</v>
      </c>
      <c r="H145" s="66">
        <v>924352</v>
      </c>
    </row>
    <row r="146" spans="1:8" x14ac:dyDescent="0.3">
      <c r="A146" s="65" t="s">
        <v>82</v>
      </c>
      <c r="B146" s="66">
        <v>864403</v>
      </c>
      <c r="C146" s="66">
        <v>79966</v>
      </c>
      <c r="D146" s="66">
        <v>52332</v>
      </c>
      <c r="E146" s="66">
        <v>24606</v>
      </c>
      <c r="F146" s="66">
        <v>916735</v>
      </c>
      <c r="G146" s="66">
        <v>996701</v>
      </c>
      <c r="H146" s="66">
        <v>1021307</v>
      </c>
    </row>
    <row r="147" spans="1:8" x14ac:dyDescent="0.3">
      <c r="A147" s="65"/>
      <c r="B147" s="66"/>
      <c r="C147" s="66"/>
      <c r="D147" s="66"/>
      <c r="E147" s="66"/>
      <c r="F147" s="66"/>
      <c r="G147" s="66"/>
      <c r="H147" s="66"/>
    </row>
    <row r="148" spans="1:8" x14ac:dyDescent="0.3">
      <c r="A148" s="65" t="s">
        <v>73</v>
      </c>
      <c r="B148" s="66">
        <v>5461039</v>
      </c>
      <c r="C148" s="66">
        <v>560346</v>
      </c>
      <c r="D148" s="66">
        <v>347724</v>
      </c>
      <c r="E148" s="66">
        <v>166500</v>
      </c>
      <c r="F148" s="66">
        <v>5808763</v>
      </c>
      <c r="G148" s="66">
        <v>6369109</v>
      </c>
      <c r="H148" s="66">
        <v>6535609</v>
      </c>
    </row>
    <row r="149" spans="1:8" x14ac:dyDescent="0.3">
      <c r="A149" s="65" t="s">
        <v>71</v>
      </c>
      <c r="B149" s="66">
        <v>28138377</v>
      </c>
      <c r="C149" s="66">
        <v>2784500</v>
      </c>
      <c r="D149" s="66">
        <v>1584965</v>
      </c>
      <c r="E149" s="66">
        <v>950586</v>
      </c>
      <c r="F149" s="66">
        <v>29723342</v>
      </c>
      <c r="G149" s="66">
        <v>32507842</v>
      </c>
      <c r="H149" s="66">
        <v>33458428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0.59999389629810485"/>
    <pageSetUpPr fitToPage="1"/>
  </sheetPr>
  <dimension ref="A1:I26"/>
  <sheetViews>
    <sheetView showGridLines="0" zoomScale="90" zoomScaleNormal="90" workbookViewId="0">
      <selection activeCell="L7" sqref="L7"/>
    </sheetView>
  </sheetViews>
  <sheetFormatPr defaultRowHeight="15" x14ac:dyDescent="0.25"/>
  <cols>
    <col min="1" max="1" width="9.7109375" customWidth="1"/>
    <col min="2" max="2" width="72.140625" bestFit="1" customWidth="1"/>
    <col min="3" max="3" width="11.28515625" style="101" customWidth="1"/>
    <col min="4" max="4" width="13.5703125" style="101" bestFit="1" customWidth="1"/>
    <col min="5" max="6" width="11.28515625" style="101" customWidth="1"/>
    <col min="7" max="7" width="13.5703125" style="101" bestFit="1" customWidth="1"/>
    <col min="8" max="8" width="11.28515625" style="101" customWidth="1"/>
    <col min="9" max="9" width="13.7109375" customWidth="1"/>
  </cols>
  <sheetData>
    <row r="1" spans="1:9" s="119" customFormat="1" ht="18" x14ac:dyDescent="0.35">
      <c r="A1" s="128" t="s">
        <v>247</v>
      </c>
      <c r="B1" s="118"/>
      <c r="C1" s="118"/>
      <c r="D1" s="118"/>
      <c r="E1" s="118"/>
      <c r="F1" s="118"/>
      <c r="G1" s="118"/>
      <c r="H1" s="118"/>
      <c r="I1" s="118"/>
    </row>
    <row r="2" spans="1:9" s="119" customFormat="1" ht="18" x14ac:dyDescent="0.35">
      <c r="A2" s="158" t="s">
        <v>136</v>
      </c>
    </row>
    <row r="3" spans="1:9" ht="8.25" customHeight="1" thickBot="1" x14ac:dyDescent="0.3"/>
    <row r="4" spans="1:9" x14ac:dyDescent="0.25">
      <c r="A4" s="225"/>
      <c r="B4" s="140"/>
      <c r="C4" s="462" t="s">
        <v>94</v>
      </c>
      <c r="D4" s="463"/>
      <c r="E4" s="464"/>
      <c r="F4" s="462" t="s">
        <v>95</v>
      </c>
      <c r="G4" s="463"/>
      <c r="H4" s="465"/>
    </row>
    <row r="5" spans="1:9" s="96" customFormat="1" ht="60.75" thickBot="1" x14ac:dyDescent="0.3">
      <c r="A5" s="224" t="s">
        <v>96</v>
      </c>
      <c r="B5" s="136" t="s">
        <v>97</v>
      </c>
      <c r="C5" s="132" t="s">
        <v>98</v>
      </c>
      <c r="D5" s="133" t="s">
        <v>99</v>
      </c>
      <c r="E5" s="134" t="s">
        <v>100</v>
      </c>
      <c r="F5" s="132" t="s">
        <v>98</v>
      </c>
      <c r="G5" s="133" t="s">
        <v>99</v>
      </c>
      <c r="H5" s="137" t="s">
        <v>100</v>
      </c>
    </row>
    <row r="6" spans="1:9" ht="15.75" thickTop="1" x14ac:dyDescent="0.25">
      <c r="A6" s="97">
        <v>0</v>
      </c>
      <c r="B6" s="138" t="s">
        <v>101</v>
      </c>
      <c r="C6" s="129">
        <v>0.77967517482617599</v>
      </c>
      <c r="D6" s="130">
        <v>0.92991192532018396</v>
      </c>
      <c r="E6" s="131">
        <v>0.78420359950987395</v>
      </c>
      <c r="F6" s="130">
        <v>0.79266068400368295</v>
      </c>
      <c r="G6" s="130">
        <v>0.94454153717564804</v>
      </c>
      <c r="H6" s="139">
        <v>0.832208473329898</v>
      </c>
    </row>
    <row r="7" spans="1:9" x14ac:dyDescent="0.25">
      <c r="A7" s="97">
        <v>1</v>
      </c>
      <c r="B7" s="268" t="s">
        <v>102</v>
      </c>
      <c r="C7" s="269">
        <v>0.45387248845158201</v>
      </c>
      <c r="D7" s="270">
        <v>0.499</v>
      </c>
      <c r="E7" s="271">
        <v>0.455517262735886</v>
      </c>
      <c r="F7" s="270">
        <v>0.48214067175016201</v>
      </c>
      <c r="G7" s="270">
        <v>0.52906851199485305</v>
      </c>
      <c r="H7" s="272">
        <v>0.49779592808949003</v>
      </c>
    </row>
    <row r="8" spans="1:9" x14ac:dyDescent="0.25">
      <c r="A8" s="97">
        <v>2</v>
      </c>
      <c r="B8" s="273" t="s">
        <v>103</v>
      </c>
      <c r="C8" s="274">
        <v>0.42627004220156101</v>
      </c>
      <c r="D8" s="275">
        <v>0.66700000000000004</v>
      </c>
      <c r="E8" s="276">
        <v>0.31967980201171597</v>
      </c>
      <c r="F8" s="275">
        <v>0.44441748914247498</v>
      </c>
      <c r="G8" s="275">
        <v>0.701584487178597</v>
      </c>
      <c r="H8" s="277">
        <v>0.40581934729977898</v>
      </c>
    </row>
    <row r="9" spans="1:9" x14ac:dyDescent="0.25">
      <c r="A9" s="97">
        <v>3</v>
      </c>
      <c r="B9" s="273" t="s">
        <v>171</v>
      </c>
      <c r="C9" s="274">
        <v>0.249394160371121</v>
      </c>
      <c r="D9" s="275">
        <v>0.44507899824395297</v>
      </c>
      <c r="E9" s="276">
        <v>0.11251277695074299</v>
      </c>
      <c r="F9" s="275">
        <v>0.26139332384348501</v>
      </c>
      <c r="G9" s="275">
        <v>0.49535911711980701</v>
      </c>
      <c r="H9" s="277">
        <v>0.119754643213369</v>
      </c>
    </row>
    <row r="10" spans="1:9" x14ac:dyDescent="0.25">
      <c r="A10" s="97">
        <v>4</v>
      </c>
      <c r="B10" s="273" t="s">
        <v>104</v>
      </c>
      <c r="C10" s="274">
        <v>0.23548522366229499</v>
      </c>
      <c r="D10" s="275">
        <v>0.32868751987433797</v>
      </c>
      <c r="E10" s="276">
        <v>0.26141854496141198</v>
      </c>
      <c r="F10" s="275">
        <v>0.201222935256406</v>
      </c>
      <c r="G10" s="275">
        <v>0.28702139043867902</v>
      </c>
      <c r="H10" s="277">
        <v>0.24962145886636</v>
      </c>
    </row>
    <row r="11" spans="1:9" x14ac:dyDescent="0.25">
      <c r="A11" s="97">
        <v>5</v>
      </c>
      <c r="B11" s="273" t="s">
        <v>105</v>
      </c>
      <c r="C11" s="274">
        <v>0.16501784273526701</v>
      </c>
      <c r="D11" s="275">
        <v>0.207288219463893</v>
      </c>
      <c r="E11" s="276">
        <v>0.14675657095224801</v>
      </c>
      <c r="F11" s="275">
        <v>0.222705108252127</v>
      </c>
      <c r="G11" s="275">
        <v>0.27314395946043002</v>
      </c>
      <c r="H11" s="277">
        <v>0.26134460979486401</v>
      </c>
    </row>
    <row r="12" spans="1:9" x14ac:dyDescent="0.25">
      <c r="A12" s="97">
        <v>6</v>
      </c>
      <c r="B12" s="273" t="s">
        <v>106</v>
      </c>
      <c r="C12" s="274">
        <v>0.11405289299001201</v>
      </c>
      <c r="D12" s="275">
        <v>0.153147580465154</v>
      </c>
      <c r="E12" s="276">
        <v>9.0481697394111896E-2</v>
      </c>
      <c r="F12" s="275">
        <v>0.15908369104799999</v>
      </c>
      <c r="G12" s="275">
        <v>0.22384496017387201</v>
      </c>
      <c r="H12" s="277">
        <v>0.14117545939877399</v>
      </c>
    </row>
    <row r="13" spans="1:9" x14ac:dyDescent="0.25">
      <c r="A13" s="97">
        <v>7</v>
      </c>
      <c r="B13" s="273" t="s">
        <v>107</v>
      </c>
      <c r="C13" s="274">
        <v>7.7840758338797694E-2</v>
      </c>
      <c r="D13" s="275">
        <v>0.120617587910816</v>
      </c>
      <c r="E13" s="276">
        <v>6.89991438142257E-2</v>
      </c>
      <c r="F13" s="275">
        <v>7.0552553156580405E-2</v>
      </c>
      <c r="G13" s="275">
        <v>0.11547757669662299</v>
      </c>
      <c r="H13" s="277">
        <v>6.5370917548057197E-2</v>
      </c>
    </row>
    <row r="14" spans="1:9" x14ac:dyDescent="0.25">
      <c r="A14" s="97">
        <v>8</v>
      </c>
      <c r="B14" s="273" t="s">
        <v>108</v>
      </c>
      <c r="C14" s="274">
        <v>6.9511160185270496E-2</v>
      </c>
      <c r="D14" s="275">
        <v>0.102976531155283</v>
      </c>
      <c r="E14" s="276">
        <v>6.5827852575635504E-2</v>
      </c>
      <c r="F14" s="275">
        <v>5.1250124036237701E-2</v>
      </c>
      <c r="G14" s="275">
        <v>7.6459101227834406E-2</v>
      </c>
      <c r="H14" s="277">
        <v>5.5660242901052301E-2</v>
      </c>
    </row>
    <row r="15" spans="1:9" x14ac:dyDescent="0.25">
      <c r="A15" s="97">
        <v>9</v>
      </c>
      <c r="B15" s="273" t="s">
        <v>109</v>
      </c>
      <c r="C15" s="274">
        <v>5.3711340765580498E-2</v>
      </c>
      <c r="D15" s="275">
        <v>8.1934499507732003E-2</v>
      </c>
      <c r="E15" s="276">
        <v>5.0002015436311401E-2</v>
      </c>
      <c r="F15" s="275">
        <v>5.9564459937784503E-2</v>
      </c>
      <c r="G15" s="275">
        <v>9.6296466787772803E-2</v>
      </c>
      <c r="H15" s="277">
        <v>5.7295639541908902E-2</v>
      </c>
    </row>
    <row r="16" spans="1:9" x14ac:dyDescent="0.25">
      <c r="A16" s="97">
        <v>10</v>
      </c>
      <c r="B16" s="273" t="s">
        <v>110</v>
      </c>
      <c r="C16" s="274">
        <v>1.7072172214297299E-2</v>
      </c>
      <c r="D16" s="275">
        <v>1.9518821683010501E-2</v>
      </c>
      <c r="E16" s="276">
        <v>1.7328220254733101E-2</v>
      </c>
      <c r="F16" s="275">
        <v>1.53551687309245E-2</v>
      </c>
      <c r="G16" s="275">
        <v>1.7736768471318099E-2</v>
      </c>
      <c r="H16" s="277">
        <v>1.5992089521858401E-2</v>
      </c>
    </row>
    <row r="17" spans="1:9" x14ac:dyDescent="0.25">
      <c r="A17" s="97">
        <v>11</v>
      </c>
      <c r="B17" s="273" t="s">
        <v>111</v>
      </c>
      <c r="C17" s="274">
        <v>-4.0803545469132098E-2</v>
      </c>
      <c r="D17" s="275">
        <v>-0.11978734148886699</v>
      </c>
      <c r="E17" s="276">
        <v>1.96919156479314E-2</v>
      </c>
      <c r="F17" s="275">
        <v>-2.0900563199150402E-2</v>
      </c>
      <c r="G17" s="275">
        <v>-0.107808073165507</v>
      </c>
      <c r="H17" s="277">
        <v>3.8399581577276097E-2</v>
      </c>
    </row>
    <row r="18" spans="1:9" ht="15.75" thickBot="1" x14ac:dyDescent="0.3">
      <c r="A18" s="97">
        <v>12</v>
      </c>
      <c r="B18" s="352" t="s">
        <v>112</v>
      </c>
      <c r="C18" s="353">
        <v>0.22</v>
      </c>
      <c r="D18" s="354">
        <v>7.0000000000000007E-2</v>
      </c>
      <c r="E18" s="355">
        <v>0.216</v>
      </c>
      <c r="F18" s="354">
        <v>0.20699999999999999</v>
      </c>
      <c r="G18" s="354">
        <v>5.5E-2</v>
      </c>
      <c r="H18" s="356">
        <v>0.16800000000000001</v>
      </c>
    </row>
    <row r="19" spans="1:9" ht="11.25" customHeight="1" x14ac:dyDescent="0.25"/>
    <row r="20" spans="1:9" s="101" customFormat="1" ht="16.5" x14ac:dyDescent="0.35">
      <c r="A20" s="99" t="s">
        <v>113</v>
      </c>
      <c r="B20" s="235" t="s">
        <v>114</v>
      </c>
      <c r="C20" s="244"/>
      <c r="D20" s="244"/>
      <c r="E20" s="244"/>
      <c r="F20" s="244"/>
      <c r="I20"/>
    </row>
    <row r="21" spans="1:9" s="101" customFormat="1" ht="16.5" x14ac:dyDescent="0.35">
      <c r="A21" s="99"/>
      <c r="B21" s="235" t="s">
        <v>246</v>
      </c>
      <c r="C21" s="244"/>
      <c r="D21" s="244"/>
      <c r="E21" s="244"/>
      <c r="F21" s="244"/>
      <c r="I21"/>
    </row>
    <row r="22" spans="1:9" s="101" customFormat="1" ht="16.5" x14ac:dyDescent="0.35">
      <c r="A22"/>
      <c r="B22" s="235" t="s">
        <v>115</v>
      </c>
      <c r="C22" s="235"/>
      <c r="D22" s="244"/>
      <c r="E22" s="244"/>
      <c r="F22" s="244"/>
      <c r="I22"/>
    </row>
    <row r="23" spans="1:9" s="101" customFormat="1" ht="16.5" x14ac:dyDescent="0.35">
      <c r="A23"/>
      <c r="B23" s="235" t="s">
        <v>116</v>
      </c>
      <c r="C23" s="235"/>
      <c r="D23" s="244"/>
      <c r="E23" s="244"/>
      <c r="F23" s="244"/>
      <c r="I23"/>
    </row>
    <row r="24" spans="1:9" s="101" customFormat="1" ht="16.5" x14ac:dyDescent="0.35">
      <c r="A24"/>
      <c r="B24" s="235" t="s">
        <v>190</v>
      </c>
      <c r="C24" s="235"/>
      <c r="D24" s="244"/>
      <c r="E24" s="244"/>
      <c r="F24" s="244"/>
      <c r="I24"/>
    </row>
    <row r="25" spans="1:9" ht="7.5" customHeight="1" x14ac:dyDescent="0.25">
      <c r="B25" s="245"/>
      <c r="C25" s="244"/>
      <c r="D25" s="244"/>
      <c r="E25" s="244"/>
      <c r="F25" s="244"/>
    </row>
    <row r="26" spans="1:9" s="101" customFormat="1" ht="16.5" x14ac:dyDescent="0.35">
      <c r="A26" s="99" t="s">
        <v>117</v>
      </c>
      <c r="B26" s="235" t="s">
        <v>201</v>
      </c>
      <c r="C26" s="246" t="s">
        <v>118</v>
      </c>
      <c r="D26" s="244"/>
      <c r="E26" s="244"/>
      <c r="F26" s="244"/>
      <c r="I26"/>
    </row>
  </sheetData>
  <autoFilter ref="A5:H5">
    <sortState ref="A5:H17">
      <sortCondition ref="A4"/>
    </sortState>
  </autoFilter>
  <mergeCells count="2">
    <mergeCell ref="C4:E4"/>
    <mergeCell ref="F4:H4"/>
  </mergeCells>
  <hyperlinks>
    <hyperlink ref="C26" r:id="rId1"/>
    <hyperlink ref="A2" location="'CHAPTER 5'!A1" display="Back to Table of Contents"/>
  </hyperlinks>
  <pageMargins left="0.7" right="0.7" top="0.75" bottom="0.75" header="0.3" footer="0.3"/>
  <pageSetup scale="73" orientation="landscape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0.79998168889431442"/>
    <pageSetUpPr fitToPage="1"/>
  </sheetPr>
  <dimension ref="A1:W33"/>
  <sheetViews>
    <sheetView showGridLines="0" zoomScale="93" zoomScaleNormal="93" workbookViewId="0">
      <selection activeCell="X20" sqref="X20"/>
    </sheetView>
  </sheetViews>
  <sheetFormatPr defaultRowHeight="15" x14ac:dyDescent="0.3"/>
  <cols>
    <col min="1" max="1" width="11.7109375" style="13" customWidth="1"/>
    <col min="2" max="2" width="7.7109375" style="13" customWidth="1"/>
    <col min="3" max="3" width="8.140625" style="13" customWidth="1"/>
    <col min="4" max="4" width="6" style="13" customWidth="1"/>
    <col min="5" max="5" width="8.5703125" style="13" customWidth="1"/>
    <col min="6" max="6" width="6.5703125" style="13" customWidth="1"/>
    <col min="7" max="7" width="9" style="13" customWidth="1"/>
    <col min="8" max="8" width="6.85546875" style="13" customWidth="1"/>
    <col min="9" max="9" width="7.5703125" style="13" customWidth="1"/>
    <col min="10" max="10" width="5.140625" style="13" bestFit="1" customWidth="1"/>
    <col min="11" max="11" width="7.28515625" style="13" bestFit="1" customWidth="1"/>
    <col min="12" max="12" width="5.140625" style="13" bestFit="1" customWidth="1"/>
    <col min="13" max="13" width="7.28515625" style="13" bestFit="1" customWidth="1"/>
    <col min="14" max="14" width="6.7109375" style="13" customWidth="1"/>
    <col min="15" max="15" width="7.28515625" style="13" bestFit="1" customWidth="1"/>
    <col min="16" max="16" width="5.140625" style="13" bestFit="1" customWidth="1"/>
    <col min="17" max="17" width="7.28515625" style="13" bestFit="1" customWidth="1"/>
    <col min="18" max="18" width="5.140625" style="13" bestFit="1" customWidth="1"/>
    <col min="19" max="19" width="7.28515625" style="13" bestFit="1" customWidth="1"/>
    <col min="20" max="20" width="7.28515625" style="13" customWidth="1"/>
    <col min="21" max="21" width="10.5703125" style="13" customWidth="1"/>
    <col min="22" max="16384" width="9.140625" style="13"/>
  </cols>
  <sheetData>
    <row r="1" spans="1:23" s="3" customFormat="1" ht="16.5" x14ac:dyDescent="0.3">
      <c r="A1" s="143" t="s">
        <v>196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99"/>
    </row>
    <row r="2" spans="1:23" s="3" customFormat="1" ht="16.5" x14ac:dyDescent="0.3">
      <c r="A2" s="158" t="s">
        <v>136</v>
      </c>
    </row>
    <row r="3" spans="1:23" s="3" customFormat="1" ht="8.25" customHeight="1" x14ac:dyDescent="0.3">
      <c r="A3" s="461"/>
    </row>
    <row r="4" spans="1:23" ht="16.5" customHeight="1" thickBot="1" x14ac:dyDescent="0.35">
      <c r="A4" s="38"/>
      <c r="B4" s="475" t="s">
        <v>237</v>
      </c>
      <c r="C4" s="475"/>
      <c r="D4" s="475"/>
      <c r="E4" s="475"/>
      <c r="F4" s="475"/>
      <c r="G4" s="475"/>
      <c r="H4" s="475" t="s">
        <v>237</v>
      </c>
      <c r="I4" s="475"/>
      <c r="J4" s="475"/>
      <c r="K4" s="475"/>
      <c r="L4" s="475"/>
      <c r="M4" s="475"/>
      <c r="N4" s="475" t="s">
        <v>238</v>
      </c>
      <c r="O4" s="475"/>
      <c r="P4" s="475"/>
      <c r="Q4" s="475"/>
      <c r="R4" s="475"/>
      <c r="S4" s="475"/>
      <c r="T4" s="475" t="s">
        <v>239</v>
      </c>
      <c r="U4" s="475"/>
    </row>
    <row r="5" spans="1:23" s="27" customFormat="1" x14ac:dyDescent="0.3">
      <c r="A5" s="163"/>
      <c r="B5" s="473" t="s">
        <v>37</v>
      </c>
      <c r="C5" s="473"/>
      <c r="D5" s="473" t="s">
        <v>37</v>
      </c>
      <c r="E5" s="473"/>
      <c r="F5" s="473"/>
      <c r="G5" s="474"/>
      <c r="H5" s="472" t="s">
        <v>42</v>
      </c>
      <c r="I5" s="473"/>
      <c r="J5" s="473"/>
      <c r="K5" s="473"/>
      <c r="L5" s="473"/>
      <c r="M5" s="474"/>
      <c r="N5" s="472" t="s">
        <v>0</v>
      </c>
      <c r="O5" s="473"/>
      <c r="P5" s="473"/>
      <c r="Q5" s="473"/>
      <c r="R5" s="473"/>
      <c r="S5" s="474"/>
      <c r="T5" s="468" t="s">
        <v>184</v>
      </c>
      <c r="U5" s="469"/>
    </row>
    <row r="6" spans="1:23" s="27" customFormat="1" x14ac:dyDescent="0.3">
      <c r="A6" s="164"/>
      <c r="B6" s="470" t="s">
        <v>1</v>
      </c>
      <c r="C6" s="470"/>
      <c r="D6" s="470" t="s">
        <v>2</v>
      </c>
      <c r="E6" s="470"/>
      <c r="F6" s="470" t="s">
        <v>176</v>
      </c>
      <c r="G6" s="471"/>
      <c r="H6" s="466" t="s">
        <v>1</v>
      </c>
      <c r="I6" s="470"/>
      <c r="J6" s="470" t="s">
        <v>2</v>
      </c>
      <c r="K6" s="470"/>
      <c r="L6" s="470" t="s">
        <v>176</v>
      </c>
      <c r="M6" s="471"/>
      <c r="N6" s="466" t="s">
        <v>1</v>
      </c>
      <c r="O6" s="470"/>
      <c r="P6" s="470" t="s">
        <v>2</v>
      </c>
      <c r="Q6" s="470"/>
      <c r="R6" s="470" t="s">
        <v>176</v>
      </c>
      <c r="S6" s="471"/>
      <c r="T6" s="466" t="s">
        <v>3</v>
      </c>
      <c r="U6" s="467"/>
    </row>
    <row r="7" spans="1:23" s="26" customFormat="1" x14ac:dyDescent="0.3">
      <c r="A7" s="261" t="s">
        <v>4</v>
      </c>
      <c r="B7" s="247" t="s">
        <v>5</v>
      </c>
      <c r="C7" s="262" t="s">
        <v>36</v>
      </c>
      <c r="D7" s="247" t="s">
        <v>5</v>
      </c>
      <c r="E7" s="262" t="s">
        <v>36</v>
      </c>
      <c r="F7" s="247" t="s">
        <v>5</v>
      </c>
      <c r="G7" s="263" t="s">
        <v>36</v>
      </c>
      <c r="H7" s="247" t="s">
        <v>5</v>
      </c>
      <c r="I7" s="262" t="s">
        <v>36</v>
      </c>
      <c r="J7" s="247" t="s">
        <v>5</v>
      </c>
      <c r="K7" s="262" t="s">
        <v>36</v>
      </c>
      <c r="L7" s="247" t="s">
        <v>5</v>
      </c>
      <c r="M7" s="263" t="s">
        <v>36</v>
      </c>
      <c r="N7" s="247" t="s">
        <v>5</v>
      </c>
      <c r="O7" s="262" t="s">
        <v>36</v>
      </c>
      <c r="P7" s="247" t="s">
        <v>5</v>
      </c>
      <c r="Q7" s="262" t="s">
        <v>36</v>
      </c>
      <c r="R7" s="247" t="s">
        <v>5</v>
      </c>
      <c r="S7" s="263" t="s">
        <v>36</v>
      </c>
      <c r="T7" s="247" t="s">
        <v>5</v>
      </c>
      <c r="U7" s="264" t="s">
        <v>36</v>
      </c>
    </row>
    <row r="8" spans="1:23" x14ac:dyDescent="0.3">
      <c r="A8" s="379" t="s">
        <v>6</v>
      </c>
      <c r="B8" s="299">
        <v>1.0358236023257488</v>
      </c>
      <c r="C8" s="311">
        <v>32</v>
      </c>
      <c r="D8" s="299">
        <v>1.1576707642162403</v>
      </c>
      <c r="E8" s="311">
        <v>34</v>
      </c>
      <c r="F8" s="299">
        <v>1.0965056487420692</v>
      </c>
      <c r="G8" s="380">
        <v>66</v>
      </c>
      <c r="H8" s="299" t="s">
        <v>18</v>
      </c>
      <c r="I8" s="381" t="s">
        <v>18</v>
      </c>
      <c r="J8" s="323" t="s">
        <v>18</v>
      </c>
      <c r="K8" s="301" t="s">
        <v>18</v>
      </c>
      <c r="L8" s="323" t="s">
        <v>18</v>
      </c>
      <c r="M8" s="301" t="s">
        <v>18</v>
      </c>
      <c r="N8" s="297" t="s">
        <v>18</v>
      </c>
      <c r="O8" s="298" t="s">
        <v>18</v>
      </c>
      <c r="P8" s="299" t="s">
        <v>18</v>
      </c>
      <c r="Q8" s="298" t="s">
        <v>18</v>
      </c>
      <c r="R8" s="299" t="s">
        <v>18</v>
      </c>
      <c r="S8" s="300" t="s">
        <v>18</v>
      </c>
      <c r="T8" s="299">
        <v>4</v>
      </c>
      <c r="U8" s="317">
        <v>8</v>
      </c>
      <c r="W8" s="40"/>
    </row>
    <row r="9" spans="1:23" x14ac:dyDescent="0.3">
      <c r="A9" s="278" t="s">
        <v>8</v>
      </c>
      <c r="B9" s="279">
        <v>10.538686125227954</v>
      </c>
      <c r="C9" s="280">
        <v>400</v>
      </c>
      <c r="D9" s="279">
        <v>4.2338293023979103</v>
      </c>
      <c r="E9" s="280">
        <v>160</v>
      </c>
      <c r="F9" s="279">
        <v>7.3520192531637205</v>
      </c>
      <c r="G9" s="281">
        <v>560</v>
      </c>
      <c r="H9" s="279">
        <v>6.4290942954329005</v>
      </c>
      <c r="I9" s="282">
        <v>23</v>
      </c>
      <c r="J9" s="279">
        <v>2.6862411571189924</v>
      </c>
      <c r="K9" s="282">
        <v>10</v>
      </c>
      <c r="L9" s="279">
        <v>4.5254011270127421</v>
      </c>
      <c r="M9" s="282">
        <v>33</v>
      </c>
      <c r="N9" s="283">
        <v>2</v>
      </c>
      <c r="O9" s="282">
        <v>4</v>
      </c>
      <c r="P9" s="279">
        <v>1.1716797291216003</v>
      </c>
      <c r="Q9" s="282">
        <v>2</v>
      </c>
      <c r="R9" s="279">
        <v>1.4350053935421501</v>
      </c>
      <c r="S9" s="284">
        <v>6</v>
      </c>
      <c r="T9" s="279">
        <v>7</v>
      </c>
      <c r="U9" s="285">
        <v>17</v>
      </c>
      <c r="W9" s="40"/>
    </row>
    <row r="10" spans="1:23" x14ac:dyDescent="0.3">
      <c r="A10" s="278" t="s">
        <v>9</v>
      </c>
      <c r="B10" s="279">
        <v>18.471734453008967</v>
      </c>
      <c r="C10" s="280">
        <v>650</v>
      </c>
      <c r="D10" s="279">
        <v>6.9462390267558121</v>
      </c>
      <c r="E10" s="280">
        <v>250</v>
      </c>
      <c r="F10" s="279">
        <v>12.548443080850415</v>
      </c>
      <c r="G10" s="281">
        <v>900</v>
      </c>
      <c r="H10" s="279">
        <v>17.790355681568951</v>
      </c>
      <c r="I10" s="282">
        <v>58</v>
      </c>
      <c r="J10" s="279">
        <v>11.805061567780223</v>
      </c>
      <c r="K10" s="282">
        <v>40</v>
      </c>
      <c r="L10" s="279">
        <v>14.691740067321794</v>
      </c>
      <c r="M10" s="282">
        <v>98</v>
      </c>
      <c r="N10" s="283">
        <v>6</v>
      </c>
      <c r="O10" s="282">
        <v>10</v>
      </c>
      <c r="P10" s="279">
        <v>4.9114497541395474</v>
      </c>
      <c r="Q10" s="282">
        <v>9</v>
      </c>
      <c r="R10" s="279">
        <v>5.2133666991756948</v>
      </c>
      <c r="S10" s="284">
        <v>19</v>
      </c>
      <c r="T10" s="279">
        <v>11</v>
      </c>
      <c r="U10" s="285">
        <v>26</v>
      </c>
      <c r="W10" s="40"/>
    </row>
    <row r="11" spans="1:23" x14ac:dyDescent="0.3">
      <c r="A11" s="278" t="s">
        <v>10</v>
      </c>
      <c r="B11" s="279">
        <v>26.339426802965036</v>
      </c>
      <c r="C11" s="280">
        <v>1000</v>
      </c>
      <c r="D11" s="279">
        <v>22.804674417007085</v>
      </c>
      <c r="E11" s="280">
        <v>900</v>
      </c>
      <c r="F11" s="279">
        <v>24.54987972994391</v>
      </c>
      <c r="G11" s="281">
        <v>1900</v>
      </c>
      <c r="H11" s="279">
        <v>38.350106157721768</v>
      </c>
      <c r="I11" s="282">
        <v>150</v>
      </c>
      <c r="J11" s="279">
        <v>20.284016450343888</v>
      </c>
      <c r="K11" s="282">
        <v>83</v>
      </c>
      <c r="L11" s="279">
        <v>28.846802618346878</v>
      </c>
      <c r="M11" s="282">
        <v>230</v>
      </c>
      <c r="N11" s="283">
        <v>16</v>
      </c>
      <c r="O11" s="282">
        <v>34</v>
      </c>
      <c r="P11" s="279">
        <v>12.261520845346517</v>
      </c>
      <c r="Q11" s="282">
        <v>27</v>
      </c>
      <c r="R11" s="279">
        <v>13.986478232176273</v>
      </c>
      <c r="S11" s="284">
        <v>61</v>
      </c>
      <c r="T11" s="279">
        <v>20</v>
      </c>
      <c r="U11" s="285">
        <v>52</v>
      </c>
      <c r="W11" s="40"/>
    </row>
    <row r="12" spans="1:23" x14ac:dyDescent="0.3">
      <c r="A12" s="278" t="s">
        <v>11</v>
      </c>
      <c r="B12" s="279">
        <v>43.315193596520956</v>
      </c>
      <c r="C12" s="280">
        <v>1400</v>
      </c>
      <c r="D12" s="279">
        <v>30.378297052188646</v>
      </c>
      <c r="E12" s="280">
        <v>1000</v>
      </c>
      <c r="F12" s="279">
        <v>36.885022814549693</v>
      </c>
      <c r="G12" s="281">
        <v>2400</v>
      </c>
      <c r="H12" s="279">
        <v>45.364264786244654</v>
      </c>
      <c r="I12" s="282">
        <v>160</v>
      </c>
      <c r="J12" s="279">
        <v>37.496999917797716</v>
      </c>
      <c r="K12" s="282">
        <v>140</v>
      </c>
      <c r="L12" s="279">
        <v>41.562977782316999</v>
      </c>
      <c r="M12" s="282">
        <v>300</v>
      </c>
      <c r="N12" s="283">
        <v>34</v>
      </c>
      <c r="O12" s="282">
        <v>65</v>
      </c>
      <c r="P12" s="279">
        <v>28.568880464239115</v>
      </c>
      <c r="Q12" s="282">
        <v>58</v>
      </c>
      <c r="R12" s="279">
        <v>31.264679666032187</v>
      </c>
      <c r="S12" s="284">
        <v>120</v>
      </c>
      <c r="T12" s="279">
        <v>34</v>
      </c>
      <c r="U12" s="285">
        <v>74</v>
      </c>
      <c r="W12" s="40"/>
    </row>
    <row r="13" spans="1:23" x14ac:dyDescent="0.3">
      <c r="A13" s="278" t="s">
        <v>12</v>
      </c>
      <c r="B13" s="279">
        <v>55.16189184657128</v>
      </c>
      <c r="C13" s="280">
        <v>1500</v>
      </c>
      <c r="D13" s="279">
        <v>53.098941877928461</v>
      </c>
      <c r="E13" s="280">
        <v>1500</v>
      </c>
      <c r="F13" s="279">
        <v>54.100677756538175</v>
      </c>
      <c r="G13" s="281">
        <v>3000</v>
      </c>
      <c r="H13" s="279">
        <v>64.197899524113538</v>
      </c>
      <c r="I13" s="282">
        <v>170</v>
      </c>
      <c r="J13" s="279">
        <v>58.119739402812442</v>
      </c>
      <c r="K13" s="282">
        <v>170</v>
      </c>
      <c r="L13" s="279">
        <v>60.886651672274169</v>
      </c>
      <c r="M13" s="282">
        <v>340</v>
      </c>
      <c r="N13" s="283">
        <v>49</v>
      </c>
      <c r="O13" s="282">
        <v>85</v>
      </c>
      <c r="P13" s="279">
        <v>43.719490790652564</v>
      </c>
      <c r="Q13" s="282">
        <v>80</v>
      </c>
      <c r="R13" s="279">
        <v>46.057482906443624</v>
      </c>
      <c r="S13" s="284">
        <v>170</v>
      </c>
      <c r="T13" s="279">
        <v>45</v>
      </c>
      <c r="U13" s="285">
        <v>76</v>
      </c>
      <c r="W13" s="40"/>
    </row>
    <row r="14" spans="1:23" x14ac:dyDescent="0.3">
      <c r="A14" s="382" t="s">
        <v>13</v>
      </c>
      <c r="B14" s="383">
        <v>57.532237766578319</v>
      </c>
      <c r="C14" s="384">
        <v>1100</v>
      </c>
      <c r="D14" s="383">
        <v>69.514508927536397</v>
      </c>
      <c r="E14" s="384">
        <v>1800</v>
      </c>
      <c r="F14" s="383">
        <v>64.305368528622139</v>
      </c>
      <c r="G14" s="385">
        <v>2900</v>
      </c>
      <c r="H14" s="383">
        <v>62.375276116513042</v>
      </c>
      <c r="I14" s="386">
        <v>120</v>
      </c>
      <c r="J14" s="383">
        <v>76.992689607128185</v>
      </c>
      <c r="K14" s="386">
        <v>210</v>
      </c>
      <c r="L14" s="383">
        <v>71.002252289165284</v>
      </c>
      <c r="M14" s="386">
        <v>330</v>
      </c>
      <c r="N14" s="387">
        <v>51</v>
      </c>
      <c r="O14" s="386">
        <v>62</v>
      </c>
      <c r="P14" s="383">
        <v>57.301389782846982</v>
      </c>
      <c r="Q14" s="386">
        <v>94</v>
      </c>
      <c r="R14" s="383">
        <v>54.784426926595522</v>
      </c>
      <c r="S14" s="388">
        <v>160</v>
      </c>
      <c r="T14" s="383">
        <v>50</v>
      </c>
      <c r="U14" s="389">
        <v>67</v>
      </c>
      <c r="W14" s="40"/>
    </row>
    <row r="15" spans="1:23" s="38" customFormat="1" ht="21" customHeight="1" thickBot="1" x14ac:dyDescent="0.35">
      <c r="A15" s="200" t="s">
        <v>170</v>
      </c>
      <c r="B15" s="222">
        <v>28.368527431075119</v>
      </c>
      <c r="C15" s="201">
        <v>6100</v>
      </c>
      <c r="D15" s="222">
        <v>24.972830001251076</v>
      </c>
      <c r="E15" s="201">
        <v>5600</v>
      </c>
      <c r="F15" s="222">
        <v>26.630067481924073</v>
      </c>
      <c r="G15" s="202">
        <v>11700</v>
      </c>
      <c r="H15" s="222">
        <v>33.186162804412135</v>
      </c>
      <c r="I15" s="203">
        <v>680</v>
      </c>
      <c r="J15" s="222">
        <v>27.960926786633312</v>
      </c>
      <c r="K15" s="203">
        <v>650</v>
      </c>
      <c r="L15" s="222">
        <v>30.454300505998873</v>
      </c>
      <c r="M15" s="203">
        <v>1330</v>
      </c>
      <c r="N15" s="223">
        <v>20</v>
      </c>
      <c r="O15" s="203">
        <v>260</v>
      </c>
      <c r="P15" s="222">
        <v>20</v>
      </c>
      <c r="Q15" s="203">
        <v>270</v>
      </c>
      <c r="R15" s="222">
        <v>20</v>
      </c>
      <c r="S15" s="204">
        <v>530</v>
      </c>
      <c r="T15" s="222">
        <v>21</v>
      </c>
      <c r="U15" s="205">
        <v>320</v>
      </c>
      <c r="W15" s="40"/>
    </row>
    <row r="16" spans="1:23" s="27" customFormat="1" x14ac:dyDescent="0.3">
      <c r="B16" s="28"/>
      <c r="C16" s="28"/>
      <c r="D16" s="28"/>
      <c r="E16" s="28"/>
      <c r="F16" s="28"/>
      <c r="G16" s="195"/>
      <c r="H16" s="28"/>
      <c r="I16" s="198"/>
      <c r="J16" s="42"/>
      <c r="K16" s="195"/>
      <c r="M16" s="196"/>
      <c r="N16" s="28"/>
      <c r="O16" s="42"/>
    </row>
    <row r="17" spans="1:12" s="33" customFormat="1" x14ac:dyDescent="0.35">
      <c r="A17" s="120" t="s">
        <v>132</v>
      </c>
    </row>
    <row r="18" spans="1:12" s="33" customFormat="1" x14ac:dyDescent="0.35">
      <c r="A18" s="120" t="s">
        <v>16</v>
      </c>
    </row>
    <row r="19" spans="1:12" s="33" customFormat="1" x14ac:dyDescent="0.35">
      <c r="A19" s="120" t="s">
        <v>245</v>
      </c>
    </row>
    <row r="20" spans="1:12" s="33" customFormat="1" x14ac:dyDescent="0.35">
      <c r="A20" s="120" t="s">
        <v>175</v>
      </c>
    </row>
    <row r="21" spans="1:12" s="41" customFormat="1" x14ac:dyDescent="0.35">
      <c r="A21" s="169" t="s">
        <v>174</v>
      </c>
      <c r="E21" s="194"/>
      <c r="F21" s="194"/>
      <c r="G21" s="194"/>
    </row>
    <row r="22" spans="1:12" s="41" customFormat="1" x14ac:dyDescent="0.35">
      <c r="A22" s="241" t="s">
        <v>195</v>
      </c>
      <c r="E22" s="194"/>
      <c r="F22" s="194"/>
      <c r="G22" s="194"/>
    </row>
    <row r="23" spans="1:12" s="33" customFormat="1" x14ac:dyDescent="0.35"/>
    <row r="24" spans="1:12" s="33" customFormat="1" x14ac:dyDescent="0.35">
      <c r="A24" s="120" t="s">
        <v>133</v>
      </c>
    </row>
    <row r="25" spans="1:12" s="33" customFormat="1" x14ac:dyDescent="0.35">
      <c r="A25" s="120" t="s">
        <v>41</v>
      </c>
    </row>
    <row r="26" spans="1:12" s="33" customFormat="1" x14ac:dyDescent="0.35">
      <c r="A26" s="120" t="s">
        <v>15</v>
      </c>
      <c r="H26" s="37"/>
      <c r="I26" s="37"/>
      <c r="J26" s="37"/>
      <c r="K26" s="37"/>
      <c r="L26" s="37"/>
    </row>
    <row r="27" spans="1:12" s="33" customFormat="1" x14ac:dyDescent="0.35">
      <c r="A27" s="120" t="s">
        <v>39</v>
      </c>
      <c r="H27" s="37"/>
      <c r="I27" s="37"/>
      <c r="J27" s="37"/>
      <c r="K27" s="37"/>
      <c r="L27" s="37"/>
    </row>
    <row r="28" spans="1:12" x14ac:dyDescent="0.3">
      <c r="H28" s="40"/>
      <c r="I28" s="40"/>
      <c r="J28" s="40"/>
      <c r="K28" s="40"/>
      <c r="L28" s="40"/>
    </row>
    <row r="29" spans="1:12" x14ac:dyDescent="0.3">
      <c r="H29" s="40"/>
      <c r="I29" s="40"/>
      <c r="J29" s="40"/>
      <c r="K29" s="40"/>
      <c r="L29" s="40"/>
    </row>
    <row r="30" spans="1:12" x14ac:dyDescent="0.3">
      <c r="H30" s="40"/>
      <c r="I30" s="40"/>
      <c r="J30" s="40"/>
      <c r="K30" s="40"/>
      <c r="L30" s="40"/>
    </row>
    <row r="31" spans="1:12" x14ac:dyDescent="0.3">
      <c r="H31" s="40"/>
      <c r="I31" s="40"/>
      <c r="J31" s="40"/>
      <c r="K31" s="40"/>
      <c r="L31" s="40"/>
    </row>
    <row r="32" spans="1:12" x14ac:dyDescent="0.3">
      <c r="H32" s="40"/>
      <c r="I32" s="40"/>
      <c r="J32" s="40"/>
      <c r="K32" s="40"/>
      <c r="L32" s="40"/>
    </row>
    <row r="33" spans="8:12" x14ac:dyDescent="0.3">
      <c r="H33" s="40"/>
      <c r="I33" s="40"/>
      <c r="J33" s="40"/>
      <c r="K33" s="40"/>
      <c r="L33" s="40"/>
    </row>
  </sheetData>
  <mergeCells count="18">
    <mergeCell ref="B4:G4"/>
    <mergeCell ref="H4:M4"/>
    <mergeCell ref="N4:S4"/>
    <mergeCell ref="T4:U4"/>
    <mergeCell ref="B5:G5"/>
    <mergeCell ref="B6:C6"/>
    <mergeCell ref="D6:E6"/>
    <mergeCell ref="F6:G6"/>
    <mergeCell ref="H5:M5"/>
    <mergeCell ref="N5:S5"/>
    <mergeCell ref="T6:U6"/>
    <mergeCell ref="T5:U5"/>
    <mergeCell ref="H6:I6"/>
    <mergeCell ref="J6:K6"/>
    <mergeCell ref="L6:M6"/>
    <mergeCell ref="N6:O6"/>
    <mergeCell ref="P6:Q6"/>
    <mergeCell ref="R6:S6"/>
  </mergeCells>
  <hyperlinks>
    <hyperlink ref="A2" location="'CHAPTER 5'!A1" display="Back to Table of Contents"/>
  </hyperlink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79998168889431442"/>
    <pageSetUpPr fitToPage="1"/>
  </sheetPr>
  <dimension ref="A1:P23"/>
  <sheetViews>
    <sheetView showGridLines="0" zoomScaleNormal="100" workbookViewId="0">
      <selection activeCell="P14" sqref="P14"/>
    </sheetView>
  </sheetViews>
  <sheetFormatPr defaultRowHeight="15" x14ac:dyDescent="0.3"/>
  <cols>
    <col min="1" max="1" width="11.7109375" style="13" customWidth="1"/>
    <col min="2" max="2" width="7.28515625" style="13" customWidth="1"/>
    <col min="3" max="3" width="7.28515625" style="13" bestFit="1" customWidth="1"/>
    <col min="4" max="4" width="7.85546875" style="13" customWidth="1"/>
    <col min="5" max="5" width="7.28515625" style="13" bestFit="1" customWidth="1"/>
    <col min="6" max="6" width="7.7109375" style="13" customWidth="1"/>
    <col min="7" max="7" width="7.28515625" style="13" bestFit="1" customWidth="1"/>
    <col min="8" max="8" width="8" style="13" customWidth="1"/>
    <col min="9" max="9" width="7.28515625" style="13" bestFit="1" customWidth="1"/>
    <col min="10" max="10" width="6.28515625" style="13" customWidth="1"/>
    <col min="11" max="11" width="7.28515625" style="13" bestFit="1" customWidth="1"/>
    <col min="12" max="12" width="6.85546875" style="13" customWidth="1"/>
    <col min="13" max="13" width="7.28515625" style="13" bestFit="1" customWidth="1"/>
    <col min="14" max="15" width="9.140625" style="13"/>
    <col min="16" max="16" width="11.140625" style="13" customWidth="1"/>
    <col min="17" max="16384" width="9.140625" style="13"/>
  </cols>
  <sheetData>
    <row r="1" spans="1:16" s="3" customFormat="1" ht="16.5" x14ac:dyDescent="0.3">
      <c r="A1" s="143" t="s">
        <v>199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s="3" customFormat="1" ht="16.5" x14ac:dyDescent="0.3">
      <c r="A2" s="158" t="s">
        <v>136</v>
      </c>
    </row>
    <row r="3" spans="1:16" ht="15.75" thickBot="1" x14ac:dyDescent="0.35"/>
    <row r="4" spans="1:16" s="39" customFormat="1" x14ac:dyDescent="0.3">
      <c r="A4" s="163"/>
      <c r="B4" s="476" t="s">
        <v>37</v>
      </c>
      <c r="C4" s="477"/>
      <c r="D4" s="477" t="s">
        <v>37</v>
      </c>
      <c r="E4" s="477"/>
      <c r="F4" s="477"/>
      <c r="G4" s="478"/>
      <c r="H4" s="476" t="s">
        <v>42</v>
      </c>
      <c r="I4" s="477"/>
      <c r="J4" s="477"/>
      <c r="K4" s="477"/>
      <c r="L4" s="477"/>
      <c r="M4" s="478"/>
    </row>
    <row r="5" spans="1:16" s="27" customFormat="1" x14ac:dyDescent="0.3">
      <c r="A5" s="164"/>
      <c r="B5" s="466" t="s">
        <v>1</v>
      </c>
      <c r="C5" s="470"/>
      <c r="D5" s="470" t="s">
        <v>2</v>
      </c>
      <c r="E5" s="470"/>
      <c r="F5" s="470" t="s">
        <v>176</v>
      </c>
      <c r="G5" s="471"/>
      <c r="H5" s="466" t="s">
        <v>1</v>
      </c>
      <c r="I5" s="470"/>
      <c r="J5" s="470" t="s">
        <v>2</v>
      </c>
      <c r="K5" s="470"/>
      <c r="L5" s="470" t="s">
        <v>176</v>
      </c>
      <c r="M5" s="471"/>
    </row>
    <row r="6" spans="1:16" x14ac:dyDescent="0.3">
      <c r="A6" s="261" t="s">
        <v>4</v>
      </c>
      <c r="B6" s="249" t="s">
        <v>5</v>
      </c>
      <c r="C6" s="265" t="s">
        <v>36</v>
      </c>
      <c r="D6" s="247" t="s">
        <v>5</v>
      </c>
      <c r="E6" s="265" t="s">
        <v>36</v>
      </c>
      <c r="F6" s="247" t="s">
        <v>5</v>
      </c>
      <c r="G6" s="266" t="s">
        <v>36</v>
      </c>
      <c r="H6" s="249" t="s">
        <v>5</v>
      </c>
      <c r="I6" s="267" t="s">
        <v>36</v>
      </c>
      <c r="J6" s="247" t="s">
        <v>5</v>
      </c>
      <c r="K6" s="265" t="s">
        <v>36</v>
      </c>
      <c r="L6" s="247" t="s">
        <v>5</v>
      </c>
      <c r="M6" s="266" t="s">
        <v>36</v>
      </c>
    </row>
    <row r="7" spans="1:16" x14ac:dyDescent="0.3">
      <c r="A7" s="379" t="s">
        <v>6</v>
      </c>
      <c r="B7" s="297" t="s">
        <v>19</v>
      </c>
      <c r="C7" s="298" t="s">
        <v>19</v>
      </c>
      <c r="D7" s="299">
        <v>1.1576707642162403</v>
      </c>
      <c r="E7" s="298">
        <v>34</v>
      </c>
      <c r="F7" s="299">
        <v>0.57654056080619265</v>
      </c>
      <c r="G7" s="300">
        <v>35</v>
      </c>
      <c r="H7" s="390" t="s">
        <v>18</v>
      </c>
      <c r="I7" s="298" t="s">
        <v>18</v>
      </c>
      <c r="J7" s="323" t="s">
        <v>18</v>
      </c>
      <c r="K7" s="301" t="s">
        <v>18</v>
      </c>
      <c r="L7" s="323" t="s">
        <v>18</v>
      </c>
      <c r="M7" s="317" t="s">
        <v>18</v>
      </c>
    </row>
    <row r="8" spans="1:16" x14ac:dyDescent="0.3">
      <c r="A8" s="278" t="s">
        <v>8</v>
      </c>
      <c r="B8" s="283">
        <v>8.8130760752272117</v>
      </c>
      <c r="C8" s="282">
        <v>340</v>
      </c>
      <c r="D8" s="279">
        <v>4.2338293023979103</v>
      </c>
      <c r="E8" s="282">
        <v>160</v>
      </c>
      <c r="F8" s="279">
        <v>6.4985851359338316</v>
      </c>
      <c r="G8" s="284">
        <v>490</v>
      </c>
      <c r="H8" s="283">
        <v>5.3221827509868618</v>
      </c>
      <c r="I8" s="282">
        <v>19</v>
      </c>
      <c r="J8" s="279">
        <v>0.50851468557118451</v>
      </c>
      <c r="K8" s="282">
        <v>1.9</v>
      </c>
      <c r="L8" s="279">
        <v>2.8738507773465023</v>
      </c>
      <c r="M8" s="286">
        <v>21</v>
      </c>
    </row>
    <row r="9" spans="1:16" x14ac:dyDescent="0.3">
      <c r="A9" s="278" t="s">
        <v>9</v>
      </c>
      <c r="B9" s="283">
        <v>12.968999830274452</v>
      </c>
      <c r="C9" s="282">
        <v>460</v>
      </c>
      <c r="D9" s="279">
        <v>4.1240423011630254</v>
      </c>
      <c r="E9" s="282">
        <v>150</v>
      </c>
      <c r="F9" s="279">
        <v>8.4233157896599344</v>
      </c>
      <c r="G9" s="284">
        <v>600</v>
      </c>
      <c r="H9" s="283">
        <v>17.030644704359872</v>
      </c>
      <c r="I9" s="282">
        <v>55</v>
      </c>
      <c r="J9" s="279">
        <v>9.4468273155344278</v>
      </c>
      <c r="K9" s="282">
        <v>32</v>
      </c>
      <c r="L9" s="279">
        <v>13.104465885097405</v>
      </c>
      <c r="M9" s="286">
        <v>87</v>
      </c>
    </row>
    <row r="10" spans="1:16" x14ac:dyDescent="0.3">
      <c r="A10" s="278" t="s">
        <v>10</v>
      </c>
      <c r="B10" s="283">
        <v>15.852632089267665</v>
      </c>
      <c r="C10" s="282">
        <v>610</v>
      </c>
      <c r="D10" s="279">
        <v>13.11307160228802</v>
      </c>
      <c r="E10" s="282">
        <v>520</v>
      </c>
      <c r="F10" s="279">
        <v>14.465668614735597</v>
      </c>
      <c r="G10" s="284">
        <v>1100</v>
      </c>
      <c r="H10" s="283">
        <v>22.46046883436318</v>
      </c>
      <c r="I10" s="282">
        <v>86</v>
      </c>
      <c r="J10" s="279">
        <v>9.8996202808380573</v>
      </c>
      <c r="K10" s="282">
        <v>41</v>
      </c>
      <c r="L10" s="279">
        <v>15.85308680262675</v>
      </c>
      <c r="M10" s="286">
        <v>130</v>
      </c>
    </row>
    <row r="11" spans="1:16" x14ac:dyDescent="0.3">
      <c r="A11" s="278" t="s">
        <v>11</v>
      </c>
      <c r="B11" s="283">
        <v>18.927758109912439</v>
      </c>
      <c r="C11" s="282">
        <v>600</v>
      </c>
      <c r="D11" s="279">
        <v>14.451693452490099</v>
      </c>
      <c r="E11" s="282">
        <v>470</v>
      </c>
      <c r="F11" s="279">
        <v>16.702969492353247</v>
      </c>
      <c r="G11" s="284">
        <v>1100</v>
      </c>
      <c r="H11" s="283">
        <v>18.821376985259683</v>
      </c>
      <c r="I11" s="282">
        <v>65</v>
      </c>
      <c r="J11" s="279">
        <v>20.966225685397593</v>
      </c>
      <c r="K11" s="282">
        <v>76</v>
      </c>
      <c r="L11" s="279">
        <v>19.857720063261947</v>
      </c>
      <c r="M11" s="286">
        <v>140</v>
      </c>
    </row>
    <row r="12" spans="1:16" x14ac:dyDescent="0.3">
      <c r="A12" s="278" t="s">
        <v>12</v>
      </c>
      <c r="B12" s="283">
        <v>15.554805451886795</v>
      </c>
      <c r="C12" s="282">
        <v>410</v>
      </c>
      <c r="D12" s="279">
        <v>20.897537385228333</v>
      </c>
      <c r="E12" s="282">
        <v>600</v>
      </c>
      <c r="F12" s="279">
        <v>18.303191255281604</v>
      </c>
      <c r="G12" s="284">
        <v>1000</v>
      </c>
      <c r="H12" s="283">
        <v>26.434563603996082</v>
      </c>
      <c r="I12" s="282">
        <v>71</v>
      </c>
      <c r="J12" s="279">
        <v>28.400984583322693</v>
      </c>
      <c r="K12" s="282">
        <v>84</v>
      </c>
      <c r="L12" s="279">
        <v>27.4</v>
      </c>
      <c r="M12" s="286">
        <v>160</v>
      </c>
    </row>
    <row r="13" spans="1:16" x14ac:dyDescent="0.3">
      <c r="A13" s="382" t="s">
        <v>13</v>
      </c>
      <c r="B13" s="387">
        <v>14.252389579115246</v>
      </c>
      <c r="C13" s="386">
        <v>270</v>
      </c>
      <c r="D13" s="383">
        <v>17.868621382433815</v>
      </c>
      <c r="E13" s="386">
        <v>470</v>
      </c>
      <c r="F13" s="383">
        <v>16.296510475790047</v>
      </c>
      <c r="G13" s="388">
        <v>740</v>
      </c>
      <c r="H13" s="387">
        <v>33.304361562235727</v>
      </c>
      <c r="I13" s="386">
        <v>61</v>
      </c>
      <c r="J13" s="383">
        <v>27.076779384796257</v>
      </c>
      <c r="K13" s="386">
        <v>72</v>
      </c>
      <c r="L13" s="383">
        <v>29.62893683045964</v>
      </c>
      <c r="M13" s="391">
        <v>130</v>
      </c>
    </row>
    <row r="14" spans="1:16" s="27" customFormat="1" ht="18.75" customHeight="1" thickBot="1" x14ac:dyDescent="0.35">
      <c r="A14" s="165" t="s">
        <v>170</v>
      </c>
      <c r="B14" s="221">
        <v>12.435281502629463</v>
      </c>
      <c r="C14" s="76">
        <v>2700</v>
      </c>
      <c r="D14" s="149">
        <v>10.536433738250006</v>
      </c>
      <c r="E14" s="76">
        <v>2400</v>
      </c>
      <c r="F14" s="149">
        <v>11.463148132054172</v>
      </c>
      <c r="G14" s="78">
        <v>5100</v>
      </c>
      <c r="H14" s="221">
        <v>18.585570508614975</v>
      </c>
      <c r="I14" s="76">
        <v>360</v>
      </c>
      <c r="J14" s="149">
        <v>13.63406962382496</v>
      </c>
      <c r="K14" s="76">
        <v>310</v>
      </c>
      <c r="L14" s="149">
        <v>15.99682264312279</v>
      </c>
      <c r="M14" s="78">
        <v>670</v>
      </c>
    </row>
    <row r="15" spans="1:16" x14ac:dyDescent="0.3">
      <c r="A15" s="26"/>
      <c r="B15" s="26"/>
      <c r="C15" s="26"/>
      <c r="D15" s="26"/>
      <c r="E15" s="26"/>
      <c r="I15" s="197"/>
      <c r="K15" s="197"/>
    </row>
    <row r="16" spans="1:16" s="33" customFormat="1" x14ac:dyDescent="0.35">
      <c r="A16" s="120" t="s">
        <v>244</v>
      </c>
    </row>
    <row r="17" spans="1:7" s="33" customFormat="1" x14ac:dyDescent="0.35">
      <c r="A17" s="120" t="s">
        <v>173</v>
      </c>
    </row>
    <row r="18" spans="1:7" s="41" customFormat="1" x14ac:dyDescent="0.35">
      <c r="A18" s="120" t="s">
        <v>172</v>
      </c>
      <c r="E18" s="194"/>
      <c r="F18" s="194"/>
      <c r="G18" s="194"/>
    </row>
    <row r="19" spans="1:7" s="33" customFormat="1" x14ac:dyDescent="0.35">
      <c r="A19" s="169" t="s">
        <v>174</v>
      </c>
    </row>
    <row r="20" spans="1:7" s="41" customFormat="1" x14ac:dyDescent="0.35">
      <c r="A20" s="241" t="s">
        <v>195</v>
      </c>
      <c r="E20" s="194"/>
      <c r="F20" s="194"/>
      <c r="G20" s="194"/>
    </row>
    <row r="21" spans="1:7" s="33" customFormat="1" x14ac:dyDescent="0.35">
      <c r="A21" s="169"/>
    </row>
    <row r="22" spans="1:7" s="33" customFormat="1" x14ac:dyDescent="0.35">
      <c r="A22" s="120" t="s">
        <v>133</v>
      </c>
    </row>
    <row r="23" spans="1:7" s="33" customFormat="1" x14ac:dyDescent="0.35">
      <c r="A23" s="120" t="s">
        <v>41</v>
      </c>
    </row>
  </sheetData>
  <mergeCells count="8">
    <mergeCell ref="B4:G4"/>
    <mergeCell ref="B5:C5"/>
    <mergeCell ref="D5:E5"/>
    <mergeCell ref="F5:G5"/>
    <mergeCell ref="H4:M4"/>
    <mergeCell ref="L5:M5"/>
    <mergeCell ref="J5:K5"/>
    <mergeCell ref="H5:I5"/>
  </mergeCells>
  <hyperlinks>
    <hyperlink ref="A2" location="'CHAPTER 5'!A1" display="Back to Table of Contents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  <pageSetUpPr fitToPage="1"/>
  </sheetPr>
  <dimension ref="A1:S28"/>
  <sheetViews>
    <sheetView showGridLines="0" workbookViewId="0">
      <selection activeCell="U13" sqref="U13"/>
    </sheetView>
  </sheetViews>
  <sheetFormatPr defaultRowHeight="15" x14ac:dyDescent="0.3"/>
  <cols>
    <col min="1" max="1" width="13.28515625" style="13" customWidth="1"/>
    <col min="2" max="2" width="7.28515625" style="13" customWidth="1"/>
    <col min="3" max="3" width="6.7109375" style="13" customWidth="1"/>
    <col min="4" max="4" width="6" style="13" customWidth="1"/>
    <col min="5" max="5" width="6.7109375" style="13" customWidth="1"/>
    <col min="6" max="6" width="5.28515625" style="13" customWidth="1"/>
    <col min="7" max="7" width="8.140625" style="13" customWidth="1"/>
    <col min="8" max="9" width="6.7109375" style="13" customWidth="1"/>
    <col min="10" max="10" width="4.7109375" style="13" bestFit="1" customWidth="1"/>
    <col min="11" max="11" width="7.28515625" style="13" bestFit="1" customWidth="1"/>
    <col min="12" max="12" width="4.7109375" style="13" bestFit="1" customWidth="1"/>
    <col min="13" max="13" width="7.28515625" style="13" bestFit="1" customWidth="1"/>
    <col min="14" max="14" width="7.28515625" style="13" customWidth="1"/>
    <col min="15" max="15" width="7.28515625" style="13" bestFit="1" customWidth="1"/>
    <col min="16" max="16" width="4.7109375" style="13" bestFit="1" customWidth="1"/>
    <col min="17" max="17" width="7.28515625" style="13" bestFit="1" customWidth="1"/>
    <col min="18" max="18" width="6" style="13" customWidth="1"/>
    <col min="19" max="19" width="7.28515625" style="13" bestFit="1" customWidth="1"/>
    <col min="20" max="16384" width="9.140625" style="13"/>
  </cols>
  <sheetData>
    <row r="1" spans="1:19" s="3" customFormat="1" ht="18" x14ac:dyDescent="0.35">
      <c r="A1" s="143" t="s">
        <v>197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s="3" customFormat="1" ht="16.5" x14ac:dyDescent="0.3">
      <c r="A2" s="158" t="s">
        <v>136</v>
      </c>
    </row>
    <row r="3" spans="1:19" ht="15.75" thickBot="1" x14ac:dyDescent="0.35">
      <c r="A3" s="38"/>
    </row>
    <row r="4" spans="1:19" s="27" customFormat="1" ht="15.75" customHeight="1" x14ac:dyDescent="0.3">
      <c r="A4" s="163"/>
      <c r="B4" s="477" t="s">
        <v>37</v>
      </c>
      <c r="C4" s="477"/>
      <c r="D4" s="477" t="s">
        <v>37</v>
      </c>
      <c r="E4" s="477"/>
      <c r="F4" s="477"/>
      <c r="G4" s="477"/>
      <c r="H4" s="476" t="s">
        <v>40</v>
      </c>
      <c r="I4" s="477"/>
      <c r="J4" s="477"/>
      <c r="K4" s="477"/>
      <c r="L4" s="477"/>
      <c r="M4" s="478"/>
      <c r="N4" s="476" t="s">
        <v>0</v>
      </c>
      <c r="O4" s="477"/>
      <c r="P4" s="477"/>
      <c r="Q4" s="477"/>
      <c r="R4" s="477"/>
      <c r="S4" s="478"/>
    </row>
    <row r="5" spans="1:19" s="27" customFormat="1" x14ac:dyDescent="0.3">
      <c r="A5" s="164"/>
      <c r="B5" s="470" t="s">
        <v>1</v>
      </c>
      <c r="C5" s="470"/>
      <c r="D5" s="470" t="s">
        <v>2</v>
      </c>
      <c r="E5" s="470"/>
      <c r="F5" s="470" t="s">
        <v>176</v>
      </c>
      <c r="G5" s="470"/>
      <c r="H5" s="466" t="s">
        <v>1</v>
      </c>
      <c r="I5" s="470"/>
      <c r="J5" s="470" t="s">
        <v>2</v>
      </c>
      <c r="K5" s="470"/>
      <c r="L5" s="470" t="s">
        <v>176</v>
      </c>
      <c r="M5" s="471"/>
      <c r="N5" s="466" t="s">
        <v>1</v>
      </c>
      <c r="O5" s="470"/>
      <c r="P5" s="470" t="s">
        <v>2</v>
      </c>
      <c r="Q5" s="470"/>
      <c r="R5" s="470" t="s">
        <v>176</v>
      </c>
      <c r="S5" s="471"/>
    </row>
    <row r="6" spans="1:19" s="26" customFormat="1" x14ac:dyDescent="0.3">
      <c r="A6" s="261" t="s">
        <v>4</v>
      </c>
      <c r="B6" s="247" t="s">
        <v>5</v>
      </c>
      <c r="C6" s="265" t="s">
        <v>36</v>
      </c>
      <c r="D6" s="247" t="s">
        <v>5</v>
      </c>
      <c r="E6" s="265" t="s">
        <v>36</v>
      </c>
      <c r="F6" s="247" t="s">
        <v>5</v>
      </c>
      <c r="G6" s="265" t="s">
        <v>36</v>
      </c>
      <c r="H6" s="249" t="s">
        <v>5</v>
      </c>
      <c r="I6" s="267" t="s">
        <v>36</v>
      </c>
      <c r="J6" s="247" t="s">
        <v>5</v>
      </c>
      <c r="K6" s="265" t="s">
        <v>36</v>
      </c>
      <c r="L6" s="247" t="s">
        <v>5</v>
      </c>
      <c r="M6" s="266" t="s">
        <v>36</v>
      </c>
      <c r="N6" s="249" t="s">
        <v>5</v>
      </c>
      <c r="O6" s="267" t="s">
        <v>36</v>
      </c>
      <c r="P6" s="247" t="s">
        <v>5</v>
      </c>
      <c r="Q6" s="265" t="s">
        <v>36</v>
      </c>
      <c r="R6" s="247" t="s">
        <v>5</v>
      </c>
      <c r="S6" s="266" t="s">
        <v>36</v>
      </c>
    </row>
    <row r="7" spans="1:19" x14ac:dyDescent="0.3">
      <c r="A7" s="379" t="s">
        <v>6</v>
      </c>
      <c r="B7" s="323">
        <v>0.9275650830725618</v>
      </c>
      <c r="C7" s="298">
        <v>29</v>
      </c>
      <c r="D7" s="323">
        <v>0.30839139478287925</v>
      </c>
      <c r="E7" s="298">
        <v>9.1</v>
      </c>
      <c r="F7" s="323">
        <v>0.62339847621685007</v>
      </c>
      <c r="G7" s="298">
        <v>38</v>
      </c>
      <c r="H7" s="392" t="s">
        <v>18</v>
      </c>
      <c r="I7" s="298" t="s">
        <v>18</v>
      </c>
      <c r="J7" s="323" t="s">
        <v>18</v>
      </c>
      <c r="K7" s="298" t="s">
        <v>18</v>
      </c>
      <c r="L7" s="323" t="s">
        <v>18</v>
      </c>
      <c r="M7" s="300" t="s">
        <v>18</v>
      </c>
      <c r="N7" s="392" t="s">
        <v>18</v>
      </c>
      <c r="O7" s="298" t="s">
        <v>18</v>
      </c>
      <c r="P7" s="323" t="s">
        <v>18</v>
      </c>
      <c r="Q7" s="298" t="s">
        <v>18</v>
      </c>
      <c r="R7" s="323" t="s">
        <v>18</v>
      </c>
      <c r="S7" s="302" t="s">
        <v>18</v>
      </c>
    </row>
    <row r="8" spans="1:19" x14ac:dyDescent="0.3">
      <c r="A8" s="278" t="s">
        <v>8</v>
      </c>
      <c r="B8" s="287">
        <v>1.1063631473474091</v>
      </c>
      <c r="C8" s="282">
        <v>42</v>
      </c>
      <c r="D8" s="287">
        <v>0.15572261920892908</v>
      </c>
      <c r="E8" s="282">
        <v>5.9</v>
      </c>
      <c r="F8" s="287">
        <v>0.62888388013774843</v>
      </c>
      <c r="G8" s="282">
        <v>48</v>
      </c>
      <c r="H8" s="288">
        <v>0.58682277301571539</v>
      </c>
      <c r="I8" s="282">
        <v>2.1</v>
      </c>
      <c r="J8" s="287">
        <v>0.83977769655769685</v>
      </c>
      <c r="K8" s="282">
        <v>3.1</v>
      </c>
      <c r="L8" s="287">
        <v>0.71592449188809082</v>
      </c>
      <c r="M8" s="284">
        <v>5.3</v>
      </c>
      <c r="N8" s="288">
        <v>1.2</v>
      </c>
      <c r="O8" s="282">
        <v>2.4</v>
      </c>
      <c r="P8" s="287">
        <v>0.7</v>
      </c>
      <c r="Q8" s="282">
        <v>1.4</v>
      </c>
      <c r="R8" s="287">
        <v>1</v>
      </c>
      <c r="S8" s="286">
        <v>3.9</v>
      </c>
    </row>
    <row r="9" spans="1:19" x14ac:dyDescent="0.3">
      <c r="A9" s="278" t="s">
        <v>9</v>
      </c>
      <c r="B9" s="287">
        <v>3.4684668469970035</v>
      </c>
      <c r="C9" s="282">
        <v>120</v>
      </c>
      <c r="D9" s="287">
        <v>2.2885627282143455</v>
      </c>
      <c r="E9" s="282">
        <v>82</v>
      </c>
      <c r="F9" s="287">
        <v>2.8750651501014426</v>
      </c>
      <c r="G9" s="282">
        <v>200</v>
      </c>
      <c r="H9" s="288">
        <v>2.9810788131977843</v>
      </c>
      <c r="I9" s="282">
        <v>9.6999999999999993</v>
      </c>
      <c r="J9" s="287">
        <v>0.54320866751826036</v>
      </c>
      <c r="K9" s="282">
        <v>1.8</v>
      </c>
      <c r="L9" s="287">
        <v>1.7319901616115536</v>
      </c>
      <c r="M9" s="284">
        <v>11.501904184639702</v>
      </c>
      <c r="N9" s="288">
        <v>3</v>
      </c>
      <c r="O9" s="282">
        <v>5.2</v>
      </c>
      <c r="P9" s="287">
        <v>2.6</v>
      </c>
      <c r="Q9" s="282">
        <v>4.7</v>
      </c>
      <c r="R9" s="287">
        <v>2.8</v>
      </c>
      <c r="S9" s="286">
        <v>9.8840839999999979</v>
      </c>
    </row>
    <row r="10" spans="1:19" x14ac:dyDescent="0.3">
      <c r="A10" s="278" t="s">
        <v>10</v>
      </c>
      <c r="B10" s="287">
        <v>9.0723654923262718</v>
      </c>
      <c r="C10" s="282">
        <v>350</v>
      </c>
      <c r="D10" s="287">
        <v>5.1795277873779728</v>
      </c>
      <c r="E10" s="282">
        <v>200</v>
      </c>
      <c r="F10" s="287">
        <v>7.1100997925817113</v>
      </c>
      <c r="G10" s="282">
        <v>550</v>
      </c>
      <c r="H10" s="288">
        <v>5.9590387694864546</v>
      </c>
      <c r="I10" s="282">
        <v>23</v>
      </c>
      <c r="J10" s="287">
        <v>3.6707068833100669</v>
      </c>
      <c r="K10" s="282">
        <v>15</v>
      </c>
      <c r="L10" s="287">
        <v>4.7761397265572203</v>
      </c>
      <c r="M10" s="284">
        <v>38</v>
      </c>
      <c r="N10" s="288">
        <v>5.8</v>
      </c>
      <c r="O10" s="282">
        <v>12</v>
      </c>
      <c r="P10" s="287">
        <v>4.5</v>
      </c>
      <c r="Q10" s="282">
        <v>10</v>
      </c>
      <c r="R10" s="287">
        <v>5.0999999999999996</v>
      </c>
      <c r="S10" s="286">
        <v>22</v>
      </c>
    </row>
    <row r="11" spans="1:19" x14ac:dyDescent="0.3">
      <c r="A11" s="278" t="s">
        <v>11</v>
      </c>
      <c r="B11" s="287">
        <v>10.639884715613467</v>
      </c>
      <c r="C11" s="282">
        <v>340</v>
      </c>
      <c r="D11" s="287">
        <v>7.2597693950390614</v>
      </c>
      <c r="E11" s="282">
        <v>240</v>
      </c>
      <c r="F11" s="287">
        <v>8.9248082544455531</v>
      </c>
      <c r="G11" s="282">
        <v>580</v>
      </c>
      <c r="H11" s="288">
        <v>11.863405433332726</v>
      </c>
      <c r="I11" s="282">
        <v>41</v>
      </c>
      <c r="J11" s="287">
        <v>8.4131580944410409</v>
      </c>
      <c r="K11" s="282">
        <v>31</v>
      </c>
      <c r="L11" s="287">
        <v>10.091343656581143</v>
      </c>
      <c r="M11" s="284">
        <v>71</v>
      </c>
      <c r="N11" s="288">
        <v>14.4</v>
      </c>
      <c r="O11" s="282">
        <v>28</v>
      </c>
      <c r="P11" s="287">
        <v>8.4</v>
      </c>
      <c r="Q11" s="282">
        <v>17</v>
      </c>
      <c r="R11" s="287">
        <v>11.4</v>
      </c>
      <c r="S11" s="286">
        <v>45</v>
      </c>
    </row>
    <row r="12" spans="1:19" x14ac:dyDescent="0.3">
      <c r="A12" s="278" t="s">
        <v>12</v>
      </c>
      <c r="B12" s="287">
        <v>18.914070862336239</v>
      </c>
      <c r="C12" s="282">
        <v>500.48352682190159</v>
      </c>
      <c r="D12" s="287">
        <v>10.873213709068482</v>
      </c>
      <c r="E12" s="282">
        <v>310</v>
      </c>
      <c r="F12" s="287">
        <v>14.742637200735906</v>
      </c>
      <c r="G12" s="282">
        <v>810.13459835377125</v>
      </c>
      <c r="H12" s="288">
        <v>18.020757155944427</v>
      </c>
      <c r="I12" s="282">
        <v>49</v>
      </c>
      <c r="J12" s="287">
        <v>12.790986317697186</v>
      </c>
      <c r="K12" s="282">
        <v>38</v>
      </c>
      <c r="L12" s="287">
        <v>15.282202385244116</v>
      </c>
      <c r="M12" s="284">
        <v>86</v>
      </c>
      <c r="N12" s="288">
        <v>19.399999999999999</v>
      </c>
      <c r="O12" s="282">
        <v>34</v>
      </c>
      <c r="P12" s="287">
        <v>12.9</v>
      </c>
      <c r="Q12" s="282">
        <v>24</v>
      </c>
      <c r="R12" s="287">
        <v>16</v>
      </c>
      <c r="S12" s="286">
        <v>57</v>
      </c>
    </row>
    <row r="13" spans="1:19" x14ac:dyDescent="0.3">
      <c r="A13" s="382" t="s">
        <v>13</v>
      </c>
      <c r="B13" s="393">
        <v>15.074440676870212</v>
      </c>
      <c r="C13" s="386">
        <v>289.93892783519306</v>
      </c>
      <c r="D13" s="393">
        <v>15.595392782576974</v>
      </c>
      <c r="E13" s="386">
        <v>410</v>
      </c>
      <c r="F13" s="393">
        <v>15.367692659704851</v>
      </c>
      <c r="G13" s="386">
        <v>700</v>
      </c>
      <c r="H13" s="394">
        <v>19.022700472559865</v>
      </c>
      <c r="I13" s="386">
        <v>35</v>
      </c>
      <c r="J13" s="393">
        <v>14.634961460351793</v>
      </c>
      <c r="K13" s="386">
        <v>39</v>
      </c>
      <c r="L13" s="393">
        <v>16.453616470732353</v>
      </c>
      <c r="M13" s="388">
        <v>74</v>
      </c>
      <c r="N13" s="394">
        <v>19.7</v>
      </c>
      <c r="O13" s="386">
        <v>24</v>
      </c>
      <c r="P13" s="393">
        <v>16.600000000000001</v>
      </c>
      <c r="Q13" s="386">
        <v>27</v>
      </c>
      <c r="R13" s="393">
        <v>17.899999999999999</v>
      </c>
      <c r="S13" s="391">
        <v>51</v>
      </c>
    </row>
    <row r="14" spans="1:19" s="34" customFormat="1" ht="19.5" customHeight="1" thickBot="1" x14ac:dyDescent="0.4">
      <c r="A14" s="416" t="s">
        <v>170</v>
      </c>
      <c r="B14" s="417">
        <v>7.6055146912698923</v>
      </c>
      <c r="C14" s="418">
        <v>1600</v>
      </c>
      <c r="D14" s="417">
        <v>5.3752404838240624</v>
      </c>
      <c r="E14" s="418">
        <v>1300</v>
      </c>
      <c r="F14" s="417">
        <v>6.4685957605790936</v>
      </c>
      <c r="G14" s="418">
        <v>2900</v>
      </c>
      <c r="H14" s="419">
        <v>7.4042164591347772</v>
      </c>
      <c r="I14" s="418">
        <v>160</v>
      </c>
      <c r="J14" s="417">
        <v>5.5611213428757251</v>
      </c>
      <c r="K14" s="418">
        <v>130</v>
      </c>
      <c r="L14" s="417">
        <v>6.4475164747301905</v>
      </c>
      <c r="M14" s="420">
        <v>290</v>
      </c>
      <c r="N14" s="419">
        <v>8.3000000000000007</v>
      </c>
      <c r="O14" s="418">
        <v>110</v>
      </c>
      <c r="P14" s="417">
        <v>6.4</v>
      </c>
      <c r="Q14" s="418">
        <v>85</v>
      </c>
      <c r="R14" s="417">
        <v>7.3</v>
      </c>
      <c r="S14" s="420">
        <v>190</v>
      </c>
    </row>
    <row r="15" spans="1:19" s="27" customFormat="1" x14ac:dyDescent="0.3">
      <c r="B15" s="42"/>
      <c r="C15" s="42"/>
      <c r="D15" s="42"/>
      <c r="E15" s="42"/>
      <c r="F15" s="42"/>
      <c r="G15" s="42"/>
      <c r="H15" s="42"/>
      <c r="I15" s="42"/>
      <c r="J15" s="42"/>
      <c r="K15" s="42"/>
      <c r="N15" s="42"/>
      <c r="O15" s="42"/>
    </row>
    <row r="16" spans="1:19" s="33" customFormat="1" x14ac:dyDescent="0.35">
      <c r="A16" s="120" t="s">
        <v>212</v>
      </c>
      <c r="F16" s="35"/>
      <c r="G16" s="35"/>
      <c r="N16" s="35"/>
      <c r="O16" s="35"/>
    </row>
    <row r="17" spans="1:15" s="41" customFormat="1" x14ac:dyDescent="0.35">
      <c r="A17" s="169" t="s">
        <v>174</v>
      </c>
      <c r="E17" s="194"/>
      <c r="F17" s="194"/>
      <c r="G17" s="194"/>
    </row>
    <row r="18" spans="1:15" s="41" customFormat="1" x14ac:dyDescent="0.35">
      <c r="A18" s="120" t="s">
        <v>172</v>
      </c>
      <c r="E18" s="194"/>
      <c r="F18" s="194"/>
      <c r="G18" s="194"/>
    </row>
    <row r="19" spans="1:15" s="41" customFormat="1" x14ac:dyDescent="0.35">
      <c r="A19" s="241" t="s">
        <v>195</v>
      </c>
      <c r="E19" s="194"/>
      <c r="F19" s="194"/>
      <c r="G19" s="194"/>
    </row>
    <row r="20" spans="1:15" s="228" customFormat="1" x14ac:dyDescent="0.35">
      <c r="A20" s="241" t="s">
        <v>209</v>
      </c>
      <c r="E20" s="242"/>
      <c r="F20" s="242"/>
      <c r="G20" s="242"/>
    </row>
    <row r="21" spans="1:15" s="33" customFormat="1" x14ac:dyDescent="0.35">
      <c r="A21" s="120"/>
    </row>
    <row r="22" spans="1:15" s="33" customFormat="1" x14ac:dyDescent="0.35">
      <c r="A22" s="120" t="s">
        <v>133</v>
      </c>
    </row>
    <row r="23" spans="1:15" s="33" customFormat="1" x14ac:dyDescent="0.35">
      <c r="A23" s="120" t="s">
        <v>41</v>
      </c>
    </row>
    <row r="24" spans="1:15" s="33" customFormat="1" x14ac:dyDescent="0.35">
      <c r="A24" s="120" t="s">
        <v>15</v>
      </c>
    </row>
    <row r="25" spans="1:15" s="33" customFormat="1" x14ac:dyDescent="0.35"/>
    <row r="26" spans="1:15" x14ac:dyDescent="0.3">
      <c r="A26" s="11"/>
      <c r="N26" s="11"/>
      <c r="O26" s="11"/>
    </row>
    <row r="27" spans="1:15" x14ac:dyDescent="0.3">
      <c r="A27" s="10"/>
    </row>
    <row r="28" spans="1:15" x14ac:dyDescent="0.3">
      <c r="A28" s="10"/>
    </row>
  </sheetData>
  <mergeCells count="12">
    <mergeCell ref="N4:S4"/>
    <mergeCell ref="N5:O5"/>
    <mergeCell ref="P5:Q5"/>
    <mergeCell ref="R5:S5"/>
    <mergeCell ref="B4:G4"/>
    <mergeCell ref="H4:M4"/>
    <mergeCell ref="B5:C5"/>
    <mergeCell ref="D5:E5"/>
    <mergeCell ref="F5:G5"/>
    <mergeCell ref="H5:I5"/>
    <mergeCell ref="J5:K5"/>
    <mergeCell ref="L5:M5"/>
  </mergeCells>
  <hyperlinks>
    <hyperlink ref="A2" location="'CHAPTER 5'!A1" display="Back to Table of Contents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5" tint="0.59999389629810485"/>
    <pageSetUpPr fitToPage="1"/>
  </sheetPr>
  <dimension ref="A1:K33"/>
  <sheetViews>
    <sheetView showGridLines="0" zoomScaleNormal="100" workbookViewId="0">
      <selection activeCell="K20" sqref="K20"/>
    </sheetView>
  </sheetViews>
  <sheetFormatPr defaultRowHeight="16.5" x14ac:dyDescent="0.3"/>
  <cols>
    <col min="1" max="1" width="24.42578125" style="105" customWidth="1"/>
    <col min="2" max="2" width="14.28515625" style="105" customWidth="1"/>
    <col min="3" max="3" width="12.85546875" style="105" customWidth="1"/>
    <col min="4" max="4" width="40" style="105" customWidth="1"/>
    <col min="5" max="6" width="9.140625" style="3"/>
    <col min="7" max="10" width="9.140625" style="105"/>
    <col min="11" max="11" width="3.5703125" style="105" customWidth="1"/>
    <col min="12" max="16384" width="9.140625" style="105"/>
  </cols>
  <sheetData>
    <row r="1" spans="1:11" ht="18" x14ac:dyDescent="0.35">
      <c r="A1" s="143" t="s">
        <v>138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x14ac:dyDescent="0.3">
      <c r="A2" s="158" t="s">
        <v>136</v>
      </c>
      <c r="B2" s="106" t="s">
        <v>121</v>
      </c>
      <c r="C2" s="106" t="s">
        <v>121</v>
      </c>
    </row>
    <row r="3" spans="1:11" ht="17.25" thickBot="1" x14ac:dyDescent="0.35">
      <c r="A3" s="162"/>
      <c r="B3" s="106"/>
      <c r="C3" s="106"/>
    </row>
    <row r="4" spans="1:11" s="108" customFormat="1" x14ac:dyDescent="0.3">
      <c r="A4" s="432"/>
      <c r="B4" s="479" t="s">
        <v>123</v>
      </c>
      <c r="C4" s="480"/>
      <c r="D4" s="107"/>
      <c r="E4" s="187"/>
      <c r="F4" s="187"/>
    </row>
    <row r="5" spans="1:11" s="109" customFormat="1" ht="23.25" customHeight="1" thickBot="1" x14ac:dyDescent="0.3">
      <c r="A5" s="433" t="s">
        <v>122</v>
      </c>
      <c r="B5" s="145" t="s">
        <v>219</v>
      </c>
      <c r="C5" s="152" t="s">
        <v>218</v>
      </c>
      <c r="E5" s="188"/>
      <c r="F5" s="188"/>
    </row>
    <row r="6" spans="1:11" s="110" customFormat="1" ht="17.25" thickTop="1" x14ac:dyDescent="0.3">
      <c r="A6" s="434" t="s">
        <v>124</v>
      </c>
      <c r="B6" s="144">
        <v>291908</v>
      </c>
      <c r="C6" s="153">
        <v>7.218537904074962</v>
      </c>
      <c r="E6" s="189"/>
      <c r="F6" s="189"/>
    </row>
    <row r="7" spans="1:11" x14ac:dyDescent="0.3">
      <c r="A7" s="435" t="s">
        <v>125</v>
      </c>
      <c r="B7" s="116">
        <v>336133</v>
      </c>
      <c r="C7" s="154">
        <v>6.4714698959872541</v>
      </c>
    </row>
    <row r="8" spans="1:11" x14ac:dyDescent="0.3">
      <c r="A8" s="435" t="s">
        <v>126</v>
      </c>
      <c r="B8" s="116">
        <v>511256</v>
      </c>
      <c r="C8" s="154">
        <v>6.5148975640749383</v>
      </c>
    </row>
    <row r="9" spans="1:11" x14ac:dyDescent="0.3">
      <c r="A9" s="435" t="s">
        <v>214</v>
      </c>
      <c r="B9" s="116">
        <v>162652</v>
      </c>
      <c r="C9" s="154">
        <v>7.2006360741897675</v>
      </c>
    </row>
    <row r="10" spans="1:11" x14ac:dyDescent="0.3">
      <c r="A10" s="435" t="s">
        <v>215</v>
      </c>
      <c r="B10" s="116">
        <v>442525</v>
      </c>
      <c r="C10" s="154">
        <v>7.1200673190478794</v>
      </c>
    </row>
    <row r="11" spans="1:11" x14ac:dyDescent="0.3">
      <c r="A11" s="435" t="s">
        <v>216</v>
      </c>
      <c r="B11" s="116">
        <v>467408</v>
      </c>
      <c r="C11" s="154">
        <v>6.0916550315961731</v>
      </c>
    </row>
    <row r="12" spans="1:11" x14ac:dyDescent="0.3">
      <c r="A12" s="435" t="s">
        <v>217</v>
      </c>
      <c r="B12" s="116">
        <v>305961</v>
      </c>
      <c r="C12" s="154">
        <v>6.501160583836139</v>
      </c>
    </row>
    <row r="13" spans="1:11" x14ac:dyDescent="0.3">
      <c r="A13" s="435" t="s">
        <v>127</v>
      </c>
      <c r="B13" s="116">
        <v>378682</v>
      </c>
      <c r="C13" s="154">
        <v>7.6752044453848898</v>
      </c>
    </row>
    <row r="14" spans="1:11" x14ac:dyDescent="0.3">
      <c r="A14" s="436" t="s">
        <v>128</v>
      </c>
      <c r="B14" s="426">
        <v>325686</v>
      </c>
      <c r="C14" s="427">
        <v>7.0369997454730733</v>
      </c>
    </row>
    <row r="15" spans="1:11" x14ac:dyDescent="0.3">
      <c r="A15" s="437" t="s">
        <v>59</v>
      </c>
      <c r="B15" s="428">
        <f>SUM(B6:B14)</f>
        <v>3222211</v>
      </c>
      <c r="C15" s="429">
        <v>6.7912873373774492</v>
      </c>
      <c r="D15" s="3"/>
    </row>
    <row r="16" spans="1:11" x14ac:dyDescent="0.3">
      <c r="A16" s="438" t="s">
        <v>33</v>
      </c>
      <c r="B16" s="117">
        <v>281304</v>
      </c>
      <c r="C16" s="155" t="s">
        <v>183</v>
      </c>
      <c r="D16" s="3"/>
    </row>
    <row r="17" spans="1:6" x14ac:dyDescent="0.3">
      <c r="A17" s="438" t="s">
        <v>34</v>
      </c>
      <c r="B17" s="117">
        <v>194693</v>
      </c>
      <c r="C17" s="155">
        <v>7.4370982925103686</v>
      </c>
      <c r="D17" s="3"/>
    </row>
    <row r="18" spans="1:6" x14ac:dyDescent="0.3">
      <c r="A18" s="439" t="s">
        <v>35</v>
      </c>
      <c r="B18" s="430">
        <v>96114</v>
      </c>
      <c r="C18" s="431">
        <v>6.1819744189726169</v>
      </c>
      <c r="D18" s="3"/>
    </row>
    <row r="19" spans="1:6" ht="17.25" thickBot="1" x14ac:dyDescent="0.35">
      <c r="A19" s="440" t="s">
        <v>129</v>
      </c>
      <c r="B19" s="156">
        <v>3794322</v>
      </c>
      <c r="C19" s="157" t="s">
        <v>183</v>
      </c>
      <c r="D19" s="3"/>
    </row>
    <row r="20" spans="1:6" x14ac:dyDescent="0.3">
      <c r="A20" s="111"/>
      <c r="B20" s="112"/>
      <c r="C20" s="112"/>
    </row>
    <row r="21" spans="1:6" s="114" customFormat="1" ht="15" x14ac:dyDescent="0.35">
      <c r="A21" s="114" t="s">
        <v>148</v>
      </c>
      <c r="B21" s="114" t="s">
        <v>130</v>
      </c>
      <c r="E21" s="33"/>
      <c r="F21" s="33"/>
    </row>
    <row r="22" spans="1:6" s="114" customFormat="1" ht="15" x14ac:dyDescent="0.35">
      <c r="B22" s="121" t="s">
        <v>242</v>
      </c>
      <c r="E22" s="33"/>
      <c r="F22" s="33"/>
    </row>
    <row r="23" spans="1:6" s="114" customFormat="1" ht="15" x14ac:dyDescent="0.35">
      <c r="B23" s="121" t="s">
        <v>213</v>
      </c>
      <c r="E23" s="33"/>
      <c r="F23" s="33"/>
    </row>
    <row r="24" spans="1:6" s="114" customFormat="1" ht="15" x14ac:dyDescent="0.35">
      <c r="B24" s="114" t="s">
        <v>241</v>
      </c>
      <c r="E24" s="33"/>
      <c r="F24" s="33"/>
    </row>
    <row r="25" spans="1:6" s="114" customFormat="1" ht="15" x14ac:dyDescent="0.35">
      <c r="A25" s="115"/>
      <c r="B25" s="121" t="s">
        <v>243</v>
      </c>
      <c r="E25" s="33"/>
      <c r="F25" s="33"/>
    </row>
    <row r="26" spans="1:6" s="114" customFormat="1" ht="11.25" customHeight="1" x14ac:dyDescent="0.35">
      <c r="A26" s="115"/>
      <c r="E26" s="33"/>
      <c r="F26" s="33"/>
    </row>
    <row r="27" spans="1:6" s="114" customFormat="1" ht="15" x14ac:dyDescent="0.35">
      <c r="A27" s="114" t="s">
        <v>149</v>
      </c>
      <c r="B27" s="114" t="s">
        <v>177</v>
      </c>
      <c r="E27" s="33"/>
      <c r="F27" s="33"/>
    </row>
    <row r="28" spans="1:6" s="114" customFormat="1" ht="15" x14ac:dyDescent="0.35">
      <c r="B28" s="208" t="s">
        <v>178</v>
      </c>
      <c r="E28" s="33"/>
      <c r="F28" s="33"/>
    </row>
    <row r="29" spans="1:6" s="114" customFormat="1" ht="15" x14ac:dyDescent="0.35">
      <c r="B29" s="33" t="s">
        <v>179</v>
      </c>
      <c r="E29" s="33"/>
      <c r="F29" s="33"/>
    </row>
    <row r="30" spans="1:6" s="114" customFormat="1" ht="15" x14ac:dyDescent="0.35">
      <c r="B30" s="209" t="s">
        <v>180</v>
      </c>
      <c r="E30" s="33"/>
      <c r="F30" s="33"/>
    </row>
    <row r="31" spans="1:6" s="114" customFormat="1" ht="15" x14ac:dyDescent="0.35">
      <c r="B31" s="114" t="s">
        <v>131</v>
      </c>
      <c r="E31" s="33"/>
      <c r="F31" s="33"/>
    </row>
    <row r="32" spans="1:6" s="114" customFormat="1" ht="15" x14ac:dyDescent="0.35">
      <c r="B32" s="33" t="s">
        <v>181</v>
      </c>
      <c r="E32" s="33"/>
      <c r="F32" s="33"/>
    </row>
    <row r="33" spans="1:3" ht="17.25" x14ac:dyDescent="0.35">
      <c r="A33" s="113"/>
      <c r="B33" s="208" t="s">
        <v>182</v>
      </c>
      <c r="C33" s="113"/>
    </row>
  </sheetData>
  <mergeCells count="1">
    <mergeCell ref="B4:C4"/>
  </mergeCells>
  <hyperlinks>
    <hyperlink ref="A2" location="'CHAPTER 5'!A1" display="Back to Table of Contents"/>
    <hyperlink ref="B28" r:id="rId1"/>
    <hyperlink ref="B30" r:id="rId2"/>
    <hyperlink ref="B33" r:id="rId3"/>
  </hyperlinks>
  <pageMargins left="0.7" right="0.7" top="0.75" bottom="0.75" header="0.3" footer="0.3"/>
  <pageSetup paperSize="9" scale="87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5" tint="0.39997558519241921"/>
    <pageSetUpPr fitToPage="1"/>
  </sheetPr>
  <dimension ref="A1:U34"/>
  <sheetViews>
    <sheetView showGridLines="0" workbookViewId="0"/>
  </sheetViews>
  <sheetFormatPr defaultRowHeight="16.5" x14ac:dyDescent="0.3"/>
  <cols>
    <col min="1" max="1" width="12.42578125" style="1" customWidth="1"/>
    <col min="2" max="2" width="6.85546875" style="1" customWidth="1"/>
    <col min="3" max="3" width="9.140625" style="1"/>
    <col min="4" max="4" width="6.7109375" style="1" customWidth="1"/>
    <col min="5" max="5" width="8.140625" style="1" customWidth="1"/>
    <col min="6" max="6" width="6.42578125" style="1" customWidth="1"/>
    <col min="7" max="7" width="8.7109375" style="1" customWidth="1"/>
    <col min="8" max="8" width="8.28515625" style="1" customWidth="1"/>
    <col min="9" max="9" width="7.28515625" style="1" bestFit="1" customWidth="1"/>
    <col min="10" max="12" width="7.28515625" style="1" customWidth="1"/>
    <col min="13" max="13" width="8.140625" style="1" customWidth="1"/>
    <col min="14" max="14" width="12.85546875" style="1" customWidth="1"/>
    <col min="15" max="16384" width="9.140625" style="1"/>
  </cols>
  <sheetData>
    <row r="1" spans="1:21" ht="18" x14ac:dyDescent="0.35">
      <c r="A1" s="143" t="s">
        <v>200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41"/>
      <c r="Q1" s="141"/>
      <c r="R1" s="141"/>
      <c r="S1" s="141"/>
      <c r="T1" s="141"/>
      <c r="U1" s="141"/>
    </row>
    <row r="2" spans="1:21" s="3" customFormat="1" x14ac:dyDescent="0.3">
      <c r="A2" s="158" t="s">
        <v>136</v>
      </c>
    </row>
    <row r="3" spans="1:21" ht="17.25" thickBot="1" x14ac:dyDescent="0.35"/>
    <row r="4" spans="1:21" s="20" customFormat="1" ht="15.75" customHeight="1" x14ac:dyDescent="0.3">
      <c r="A4" s="71"/>
      <c r="B4" s="476" t="s">
        <v>37</v>
      </c>
      <c r="C4" s="477"/>
      <c r="D4" s="477"/>
      <c r="E4" s="477"/>
      <c r="F4" s="477"/>
      <c r="G4" s="478"/>
      <c r="H4" s="476" t="s">
        <v>88</v>
      </c>
      <c r="I4" s="477"/>
      <c r="J4" s="477"/>
      <c r="K4" s="477"/>
      <c r="L4" s="477"/>
      <c r="M4" s="481"/>
    </row>
    <row r="5" spans="1:21" s="95" customFormat="1" ht="15.75" x14ac:dyDescent="0.3">
      <c r="A5" s="72"/>
      <c r="B5" s="466" t="s">
        <v>1</v>
      </c>
      <c r="C5" s="470"/>
      <c r="D5" s="470" t="s">
        <v>2</v>
      </c>
      <c r="E5" s="470"/>
      <c r="F5" s="470" t="s">
        <v>176</v>
      </c>
      <c r="G5" s="471"/>
      <c r="H5" s="466" t="s">
        <v>1</v>
      </c>
      <c r="I5" s="470"/>
      <c r="J5" s="470" t="s">
        <v>2</v>
      </c>
      <c r="K5" s="482"/>
      <c r="L5" s="470" t="s">
        <v>176</v>
      </c>
      <c r="M5" s="483"/>
      <c r="O5" s="94"/>
      <c r="R5" s="94"/>
      <c r="S5" s="24"/>
    </row>
    <row r="6" spans="1:21" s="23" customFormat="1" ht="15" x14ac:dyDescent="0.3">
      <c r="A6" s="289" t="s">
        <v>4</v>
      </c>
      <c r="B6" s="249" t="s">
        <v>5</v>
      </c>
      <c r="C6" s="265" t="s">
        <v>36</v>
      </c>
      <c r="D6" s="247" t="s">
        <v>5</v>
      </c>
      <c r="E6" s="265" t="s">
        <v>36</v>
      </c>
      <c r="F6" s="247" t="s">
        <v>5</v>
      </c>
      <c r="G6" s="266" t="s">
        <v>36</v>
      </c>
      <c r="H6" s="249" t="s">
        <v>5</v>
      </c>
      <c r="I6" s="265" t="s">
        <v>36</v>
      </c>
      <c r="J6" s="247" t="s">
        <v>5</v>
      </c>
      <c r="K6" s="265" t="s">
        <v>36</v>
      </c>
      <c r="L6" s="265" t="s">
        <v>5</v>
      </c>
      <c r="M6" s="290" t="s">
        <v>36</v>
      </c>
      <c r="O6" s="124"/>
      <c r="P6" s="124"/>
      <c r="R6" s="124"/>
      <c r="S6" s="24"/>
    </row>
    <row r="7" spans="1:21" s="20" customFormat="1" ht="15" x14ac:dyDescent="0.3">
      <c r="A7" s="296" t="s">
        <v>6</v>
      </c>
      <c r="B7" s="297">
        <v>14.198755219275291</v>
      </c>
      <c r="C7" s="298">
        <v>440</v>
      </c>
      <c r="D7" s="299">
        <v>17.379410577873081</v>
      </c>
      <c r="E7" s="298">
        <v>510</v>
      </c>
      <c r="F7" s="299">
        <v>15.755424707732354</v>
      </c>
      <c r="G7" s="300">
        <v>950</v>
      </c>
      <c r="H7" s="297">
        <v>21.866</v>
      </c>
      <c r="I7" s="298">
        <v>65.650259739999996</v>
      </c>
      <c r="J7" s="299">
        <v>24.785399999999999</v>
      </c>
      <c r="K7" s="298">
        <v>110</v>
      </c>
      <c r="L7" s="395">
        <v>23.3</v>
      </c>
      <c r="M7" s="302">
        <v>180</v>
      </c>
      <c r="N7" s="211"/>
      <c r="O7" s="421"/>
      <c r="P7" s="25"/>
      <c r="R7" s="25"/>
      <c r="S7" s="25"/>
    </row>
    <row r="8" spans="1:21" s="20" customFormat="1" ht="15" x14ac:dyDescent="0.3">
      <c r="A8" s="291" t="s">
        <v>8</v>
      </c>
      <c r="B8" s="283">
        <v>43.506059507639918</v>
      </c>
      <c r="C8" s="282">
        <v>1700</v>
      </c>
      <c r="D8" s="279">
        <v>28.779274713125641</v>
      </c>
      <c r="E8" s="282">
        <v>1100</v>
      </c>
      <c r="F8" s="279">
        <v>36.061146653148313</v>
      </c>
      <c r="G8" s="284">
        <v>2700</v>
      </c>
      <c r="H8" s="283">
        <v>47.177599999999998</v>
      </c>
      <c r="I8" s="282">
        <v>170</v>
      </c>
      <c r="J8" s="279">
        <v>42.7117</v>
      </c>
      <c r="K8" s="282">
        <v>200</v>
      </c>
      <c r="L8" s="292">
        <v>44.9</v>
      </c>
      <c r="M8" s="286">
        <v>370</v>
      </c>
      <c r="N8" s="211"/>
      <c r="O8" s="421"/>
      <c r="P8" s="25"/>
      <c r="R8" s="25"/>
      <c r="S8" s="25"/>
    </row>
    <row r="9" spans="1:21" s="20" customFormat="1" ht="15" x14ac:dyDescent="0.3">
      <c r="A9" s="291" t="s">
        <v>9</v>
      </c>
      <c r="B9" s="283">
        <v>63.195734301869081</v>
      </c>
      <c r="C9" s="282">
        <v>2200</v>
      </c>
      <c r="D9" s="279">
        <v>40.005165840424048</v>
      </c>
      <c r="E9" s="282">
        <v>1400</v>
      </c>
      <c r="F9" s="279">
        <v>51.555425231046605</v>
      </c>
      <c r="G9" s="284">
        <v>3700</v>
      </c>
      <c r="H9" s="283">
        <v>70.166200000000003</v>
      </c>
      <c r="I9" s="282">
        <v>230</v>
      </c>
      <c r="J9" s="279">
        <v>58.579099999999997</v>
      </c>
      <c r="K9" s="282">
        <v>230</v>
      </c>
      <c r="L9" s="292">
        <v>64.400000000000006</v>
      </c>
      <c r="M9" s="286">
        <v>460</v>
      </c>
      <c r="N9" s="211"/>
      <c r="O9" s="421"/>
      <c r="P9" s="25"/>
      <c r="R9" s="25"/>
      <c r="S9" s="25"/>
    </row>
    <row r="10" spans="1:21" s="20" customFormat="1" ht="15" x14ac:dyDescent="0.3">
      <c r="A10" s="291" t="s">
        <v>10</v>
      </c>
      <c r="B10" s="283">
        <v>62.938273174587508</v>
      </c>
      <c r="C10" s="282">
        <v>2400</v>
      </c>
      <c r="D10" s="279">
        <v>69.10053508764193</v>
      </c>
      <c r="E10" s="282">
        <v>2700</v>
      </c>
      <c r="F10" s="279">
        <v>66.03408425723913</v>
      </c>
      <c r="G10" s="284">
        <v>5100</v>
      </c>
      <c r="H10" s="283">
        <v>69.038300000000007</v>
      </c>
      <c r="I10" s="282">
        <v>260</v>
      </c>
      <c r="J10" s="279">
        <v>73.840500000000006</v>
      </c>
      <c r="K10" s="282">
        <v>290</v>
      </c>
      <c r="L10" s="292">
        <v>71.400000000000006</v>
      </c>
      <c r="M10" s="286">
        <v>550</v>
      </c>
      <c r="N10" s="211"/>
      <c r="O10" s="421"/>
      <c r="P10" s="25"/>
      <c r="R10" s="25"/>
    </row>
    <row r="11" spans="1:21" s="20" customFormat="1" ht="15" x14ac:dyDescent="0.3">
      <c r="A11" s="291" t="s">
        <v>11</v>
      </c>
      <c r="B11" s="283">
        <v>57.92519559883236</v>
      </c>
      <c r="C11" s="282">
        <v>1800</v>
      </c>
      <c r="D11" s="279">
        <v>75.643256209285454</v>
      </c>
      <c r="E11" s="282">
        <v>2500</v>
      </c>
      <c r="F11" s="279">
        <v>66.919931156953524</v>
      </c>
      <c r="G11" s="284">
        <v>4300</v>
      </c>
      <c r="H11" s="283">
        <v>59.225900000000003</v>
      </c>
      <c r="I11" s="282">
        <v>200</v>
      </c>
      <c r="J11" s="279">
        <v>75.893600000000006</v>
      </c>
      <c r="K11" s="282">
        <v>260</v>
      </c>
      <c r="L11" s="292">
        <v>67.599999999999994</v>
      </c>
      <c r="M11" s="286">
        <v>460</v>
      </c>
      <c r="N11" s="211"/>
      <c r="O11" s="421"/>
      <c r="P11" s="25"/>
      <c r="R11" s="25"/>
    </row>
    <row r="12" spans="1:21" s="20" customFormat="1" ht="15" x14ac:dyDescent="0.3">
      <c r="A12" s="291" t="s">
        <v>12</v>
      </c>
      <c r="B12" s="283">
        <v>40.236526714035193</v>
      </c>
      <c r="C12" s="282">
        <v>1100</v>
      </c>
      <c r="D12" s="279">
        <v>62.913164656325669</v>
      </c>
      <c r="E12" s="282">
        <v>1800</v>
      </c>
      <c r="F12" s="279">
        <v>51.967698780541795</v>
      </c>
      <c r="G12" s="284">
        <v>2900</v>
      </c>
      <c r="H12" s="283">
        <v>49.922699999999999</v>
      </c>
      <c r="I12" s="282">
        <v>140</v>
      </c>
      <c r="J12" s="279">
        <v>54.084200000000003</v>
      </c>
      <c r="K12" s="282">
        <v>220</v>
      </c>
      <c r="L12" s="292">
        <v>52</v>
      </c>
      <c r="M12" s="286">
        <v>360</v>
      </c>
      <c r="N12" s="211"/>
      <c r="O12" s="421"/>
      <c r="P12" s="25"/>
      <c r="R12" s="25"/>
    </row>
    <row r="13" spans="1:21" s="20" customFormat="1" ht="15" x14ac:dyDescent="0.3">
      <c r="A13" s="396" t="s">
        <v>13</v>
      </c>
      <c r="B13" s="387">
        <v>25.356712490742321</v>
      </c>
      <c r="C13" s="386">
        <v>490</v>
      </c>
      <c r="D13" s="383">
        <v>51.525656161913872</v>
      </c>
      <c r="E13" s="386">
        <v>1300</v>
      </c>
      <c r="F13" s="383">
        <v>40.106679870513659</v>
      </c>
      <c r="G13" s="388">
        <v>1800</v>
      </c>
      <c r="H13" s="387">
        <v>23.1737</v>
      </c>
      <c r="I13" s="386">
        <v>42.290843815000002</v>
      </c>
      <c r="J13" s="383">
        <v>53.539200000000001</v>
      </c>
      <c r="K13" s="386">
        <v>170</v>
      </c>
      <c r="L13" s="397">
        <v>38.4</v>
      </c>
      <c r="M13" s="391">
        <v>210</v>
      </c>
      <c r="N13" s="211"/>
      <c r="O13" s="421"/>
      <c r="P13" s="25"/>
      <c r="R13" s="25"/>
    </row>
    <row r="14" spans="1:21" s="20" customFormat="1" ht="15.75" thickBot="1" x14ac:dyDescent="0.35">
      <c r="A14" s="75" t="s">
        <v>170</v>
      </c>
      <c r="B14" s="221">
        <v>46.43300270268729</v>
      </c>
      <c r="C14" s="76">
        <v>10000</v>
      </c>
      <c r="D14" s="238">
        <v>49.608188878116579</v>
      </c>
      <c r="E14" s="76">
        <v>11000</v>
      </c>
      <c r="F14" s="238">
        <v>48.051145580110166</v>
      </c>
      <c r="G14" s="78">
        <v>21000</v>
      </c>
      <c r="H14" s="221">
        <v>51.87</v>
      </c>
      <c r="I14" s="76">
        <v>1100</v>
      </c>
      <c r="J14" s="238">
        <v>56.17</v>
      </c>
      <c r="K14" s="76">
        <v>1500</v>
      </c>
      <c r="L14" s="240">
        <v>54</v>
      </c>
      <c r="M14" s="80">
        <v>2600</v>
      </c>
      <c r="N14" s="211"/>
      <c r="O14" s="421"/>
      <c r="P14" s="25"/>
      <c r="R14" s="25"/>
    </row>
    <row r="15" spans="1:21" s="14" customFormat="1" x14ac:dyDescent="0.3">
      <c r="B15" s="16"/>
      <c r="C15" s="16"/>
      <c r="D15" s="16"/>
      <c r="E15" s="16"/>
      <c r="F15" s="16"/>
      <c r="G15" s="16"/>
      <c r="J15" s="16"/>
      <c r="K15" s="16"/>
      <c r="L15" s="16"/>
      <c r="M15" s="16"/>
      <c r="N15" s="16"/>
      <c r="O15" s="16"/>
      <c r="P15" s="16"/>
      <c r="R15" s="16"/>
    </row>
    <row r="16" spans="1:21" s="41" customFormat="1" ht="15" x14ac:dyDescent="0.35">
      <c r="A16" s="122" t="s">
        <v>145</v>
      </c>
      <c r="B16" s="210"/>
      <c r="C16" s="210"/>
      <c r="D16" s="210"/>
      <c r="E16" s="210"/>
      <c r="F16" s="210"/>
      <c r="N16" s="210"/>
      <c r="O16" s="210"/>
      <c r="P16" s="210"/>
      <c r="R16" s="210"/>
    </row>
    <row r="17" spans="1:19" s="33" customFormat="1" ht="15" x14ac:dyDescent="0.35">
      <c r="A17" s="120" t="s">
        <v>144</v>
      </c>
      <c r="N17" s="36"/>
      <c r="O17" s="36"/>
      <c r="P17" s="36"/>
      <c r="R17" s="36"/>
    </row>
    <row r="18" spans="1:19" s="33" customFormat="1" ht="15" x14ac:dyDescent="0.35">
      <c r="A18" s="120" t="s">
        <v>172</v>
      </c>
      <c r="N18" s="36"/>
      <c r="O18" s="36"/>
      <c r="P18" s="36"/>
      <c r="R18" s="36"/>
    </row>
    <row r="19" spans="1:19" s="33" customFormat="1" ht="15" x14ac:dyDescent="0.35">
      <c r="A19" s="241" t="s">
        <v>195</v>
      </c>
      <c r="N19" s="36"/>
      <c r="O19" s="36"/>
      <c r="P19" s="36"/>
      <c r="R19" s="36"/>
    </row>
    <row r="20" spans="1:19" s="33" customFormat="1" ht="15" x14ac:dyDescent="0.35">
      <c r="A20" s="241" t="s">
        <v>194</v>
      </c>
      <c r="N20" s="36"/>
      <c r="O20" s="36"/>
      <c r="P20" s="36"/>
      <c r="R20" s="36"/>
    </row>
    <row r="21" spans="1:19" s="41" customFormat="1" ht="11.25" customHeight="1" x14ac:dyDescent="0.35">
      <c r="A21" s="120"/>
      <c r="B21" s="210"/>
      <c r="C21" s="210"/>
      <c r="D21" s="210"/>
      <c r="E21" s="210"/>
      <c r="F21" s="210"/>
      <c r="N21" s="210"/>
      <c r="O21" s="210"/>
      <c r="P21" s="210"/>
      <c r="R21" s="210"/>
    </row>
    <row r="22" spans="1:19" s="41" customFormat="1" ht="15" x14ac:dyDescent="0.35">
      <c r="A22" s="120" t="s">
        <v>133</v>
      </c>
      <c r="N22" s="210"/>
      <c r="O22" s="210"/>
      <c r="P22" s="210"/>
      <c r="R22" s="210"/>
    </row>
    <row r="23" spans="1:19" s="41" customFormat="1" ht="15" x14ac:dyDescent="0.35">
      <c r="A23" s="123" t="s">
        <v>220</v>
      </c>
      <c r="N23" s="212"/>
      <c r="O23" s="212"/>
      <c r="P23" s="212"/>
      <c r="R23" s="213"/>
      <c r="S23" s="213"/>
    </row>
    <row r="24" spans="1:19" x14ac:dyDescent="0.3">
      <c r="A24" s="18"/>
    </row>
    <row r="25" spans="1:19" x14ac:dyDescent="0.3">
      <c r="A25" s="18"/>
    </row>
    <row r="26" spans="1:19" x14ac:dyDescent="0.3">
      <c r="A26" s="18"/>
    </row>
    <row r="30" spans="1:19" x14ac:dyDescent="0.3">
      <c r="J30" s="93"/>
      <c r="K30" s="93"/>
      <c r="L30" s="93"/>
    </row>
    <row r="31" spans="1:19" x14ac:dyDescent="0.3">
      <c r="J31" s="93"/>
      <c r="K31" s="93"/>
      <c r="L31" s="93"/>
    </row>
    <row r="32" spans="1:19" x14ac:dyDescent="0.3">
      <c r="J32" s="93"/>
      <c r="K32" s="93"/>
      <c r="L32" s="93"/>
    </row>
    <row r="33" spans="10:12" x14ac:dyDescent="0.3">
      <c r="J33" s="93"/>
      <c r="K33" s="93"/>
      <c r="L33" s="93"/>
    </row>
    <row r="34" spans="10:12" x14ac:dyDescent="0.3">
      <c r="J34" s="93"/>
      <c r="K34" s="93"/>
      <c r="L34" s="93"/>
    </row>
  </sheetData>
  <mergeCells count="8">
    <mergeCell ref="H4:M4"/>
    <mergeCell ref="B4:G4"/>
    <mergeCell ref="B5:C5"/>
    <mergeCell ref="D5:E5"/>
    <mergeCell ref="F5:G5"/>
    <mergeCell ref="H5:I5"/>
    <mergeCell ref="J5:K5"/>
    <mergeCell ref="L5:M5"/>
  </mergeCells>
  <hyperlinks>
    <hyperlink ref="A2" location="'CHAPTER 5'!A1" display="Back to Table of Contents"/>
  </hyperlink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0.79998168889431442"/>
    <pageSetUpPr fitToPage="1"/>
  </sheetPr>
  <dimension ref="A1:AF33"/>
  <sheetViews>
    <sheetView showGridLines="0" zoomScale="90" zoomScaleNormal="90" workbookViewId="0"/>
  </sheetViews>
  <sheetFormatPr defaultRowHeight="16.5" x14ac:dyDescent="0.3"/>
  <cols>
    <col min="1" max="1" width="12.7109375" style="3" customWidth="1"/>
    <col min="2" max="2" width="6.140625" style="3" customWidth="1"/>
    <col min="3" max="3" width="8" style="3" bestFit="1" customWidth="1"/>
    <col min="4" max="4" width="6" style="3" customWidth="1"/>
    <col min="5" max="5" width="8" style="3" bestFit="1" customWidth="1"/>
    <col min="6" max="6" width="6.140625" style="3" customWidth="1"/>
    <col min="7" max="7" width="8.5703125" style="3" customWidth="1"/>
    <col min="8" max="8" width="5.85546875" style="3" customWidth="1"/>
    <col min="9" max="9" width="6.7109375" style="3" bestFit="1" customWidth="1"/>
    <col min="10" max="10" width="6.7109375" style="3" customWidth="1"/>
    <col min="11" max="11" width="6.7109375" style="3" bestFit="1" customWidth="1"/>
    <col min="12" max="12" width="5.140625" style="3" bestFit="1" customWidth="1"/>
    <col min="13" max="13" width="7.28515625" style="3" customWidth="1"/>
    <col min="14" max="14" width="5.85546875" style="3" customWidth="1"/>
    <col min="15" max="15" width="6.7109375" style="3" bestFit="1" customWidth="1"/>
    <col min="16" max="16" width="5.140625" style="3" bestFit="1" customWidth="1"/>
    <col min="17" max="17" width="6.7109375" style="3" bestFit="1" customWidth="1"/>
    <col min="18" max="18" width="5.140625" style="3" bestFit="1" customWidth="1"/>
    <col min="19" max="19" width="6.7109375" style="3" bestFit="1" customWidth="1"/>
    <col min="20" max="20" width="5.85546875" style="3" customWidth="1"/>
    <col min="21" max="21" width="6.140625" style="3" customWidth="1"/>
    <col min="22" max="22" width="5.140625" style="3" bestFit="1" customWidth="1"/>
    <col min="23" max="23" width="7.28515625" style="3" bestFit="1" customWidth="1"/>
    <col min="24" max="24" width="5.140625" style="3" bestFit="1" customWidth="1"/>
    <col min="25" max="25" width="6.7109375" style="3" bestFit="1" customWidth="1"/>
    <col min="26" max="26" width="2.28515625" style="3" customWidth="1"/>
    <col min="27" max="27" width="5.28515625" style="3" customWidth="1"/>
    <col min="28" max="28" width="8" style="3" bestFit="1" customWidth="1"/>
    <col min="29" max="29" width="5.140625" style="3" customWidth="1"/>
    <col min="30" max="30" width="8" style="3" bestFit="1" customWidth="1"/>
    <col min="31" max="31" width="5" style="3" customWidth="1"/>
    <col min="32" max="32" width="8" style="3" bestFit="1" customWidth="1"/>
    <col min="33" max="16384" width="9.140625" style="3"/>
  </cols>
  <sheetData>
    <row r="1" spans="1:32" ht="18" x14ac:dyDescent="0.35">
      <c r="A1" s="143" t="s">
        <v>230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x14ac:dyDescent="0.3">
      <c r="A2" s="158" t="s">
        <v>136</v>
      </c>
    </row>
    <row r="3" spans="1:32" ht="17.25" thickBot="1" x14ac:dyDescent="0.35">
      <c r="A3" s="2"/>
    </row>
    <row r="4" spans="1:32" s="27" customFormat="1" ht="15.75" customHeight="1" x14ac:dyDescent="0.3">
      <c r="A4" s="71"/>
      <c r="B4" s="476" t="s">
        <v>37</v>
      </c>
      <c r="C4" s="477"/>
      <c r="D4" s="477"/>
      <c r="E4" s="477"/>
      <c r="F4" s="477"/>
      <c r="G4" s="478"/>
      <c r="H4" s="476" t="s">
        <v>40</v>
      </c>
      <c r="I4" s="477"/>
      <c r="J4" s="477"/>
      <c r="K4" s="477"/>
      <c r="L4" s="477"/>
      <c r="M4" s="478"/>
      <c r="N4" s="476" t="s">
        <v>44</v>
      </c>
      <c r="O4" s="477"/>
      <c r="P4" s="477"/>
      <c r="Q4" s="477"/>
      <c r="R4" s="477"/>
      <c r="S4" s="478"/>
      <c r="T4" s="476" t="s">
        <v>48</v>
      </c>
      <c r="U4" s="477"/>
      <c r="V4" s="477"/>
      <c r="W4" s="477"/>
      <c r="X4" s="477"/>
      <c r="Y4" s="481"/>
      <c r="Z4" s="51"/>
      <c r="AA4" s="484" t="s">
        <v>206</v>
      </c>
      <c r="AB4" s="485"/>
      <c r="AC4" s="485"/>
      <c r="AD4" s="485"/>
      <c r="AE4" s="485"/>
      <c r="AF4" s="486"/>
    </row>
    <row r="5" spans="1:32" s="27" customFormat="1" ht="15" x14ac:dyDescent="0.3">
      <c r="A5" s="72"/>
      <c r="B5" s="466" t="s">
        <v>1</v>
      </c>
      <c r="C5" s="470"/>
      <c r="D5" s="470" t="s">
        <v>2</v>
      </c>
      <c r="E5" s="470"/>
      <c r="F5" s="470" t="s">
        <v>176</v>
      </c>
      <c r="G5" s="471"/>
      <c r="H5" s="470" t="s">
        <v>1</v>
      </c>
      <c r="I5" s="470"/>
      <c r="J5" s="470" t="s">
        <v>2</v>
      </c>
      <c r="K5" s="470"/>
      <c r="L5" s="470" t="s">
        <v>176</v>
      </c>
      <c r="M5" s="470"/>
      <c r="N5" s="466" t="s">
        <v>1</v>
      </c>
      <c r="O5" s="470"/>
      <c r="P5" s="470" t="s">
        <v>2</v>
      </c>
      <c r="Q5" s="470"/>
      <c r="R5" s="470" t="s">
        <v>176</v>
      </c>
      <c r="S5" s="471"/>
      <c r="T5" s="470" t="s">
        <v>1</v>
      </c>
      <c r="U5" s="470"/>
      <c r="V5" s="470" t="s">
        <v>2</v>
      </c>
      <c r="W5" s="470"/>
      <c r="X5" s="470" t="s">
        <v>176</v>
      </c>
      <c r="Y5" s="467"/>
      <c r="Z5" s="51"/>
      <c r="AA5" s="487" t="s">
        <v>1</v>
      </c>
      <c r="AB5" s="488"/>
      <c r="AC5" s="43"/>
      <c r="AD5" s="43" t="s">
        <v>2</v>
      </c>
      <c r="AE5" s="43"/>
      <c r="AF5" s="81" t="s">
        <v>176</v>
      </c>
    </row>
    <row r="6" spans="1:32" s="26" customFormat="1" ht="15" x14ac:dyDescent="0.3">
      <c r="A6" s="289" t="s">
        <v>4</v>
      </c>
      <c r="B6" s="249" t="s">
        <v>5</v>
      </c>
      <c r="C6" s="265" t="s">
        <v>36</v>
      </c>
      <c r="D6" s="247" t="s">
        <v>5</v>
      </c>
      <c r="E6" s="265" t="s">
        <v>36</v>
      </c>
      <c r="F6" s="247" t="s">
        <v>5</v>
      </c>
      <c r="G6" s="266" t="s">
        <v>36</v>
      </c>
      <c r="H6" s="247" t="s">
        <v>5</v>
      </c>
      <c r="I6" s="265" t="s">
        <v>36</v>
      </c>
      <c r="J6" s="247" t="s">
        <v>5</v>
      </c>
      <c r="K6" s="265" t="s">
        <v>36</v>
      </c>
      <c r="L6" s="247" t="s">
        <v>5</v>
      </c>
      <c r="M6" s="265" t="s">
        <v>36</v>
      </c>
      <c r="N6" s="249" t="s">
        <v>5</v>
      </c>
      <c r="O6" s="265" t="s">
        <v>36</v>
      </c>
      <c r="P6" s="247" t="s">
        <v>5</v>
      </c>
      <c r="Q6" s="265" t="s">
        <v>36</v>
      </c>
      <c r="R6" s="247" t="s">
        <v>5</v>
      </c>
      <c r="S6" s="266" t="s">
        <v>36</v>
      </c>
      <c r="T6" s="247" t="s">
        <v>5</v>
      </c>
      <c r="U6" s="265" t="s">
        <v>36</v>
      </c>
      <c r="V6" s="247" t="s">
        <v>5</v>
      </c>
      <c r="W6" s="265" t="s">
        <v>36</v>
      </c>
      <c r="X6" s="247" t="s">
        <v>5</v>
      </c>
      <c r="Y6" s="290" t="s">
        <v>36</v>
      </c>
      <c r="Z6" s="53"/>
      <c r="AA6" s="250" t="s">
        <v>5</v>
      </c>
      <c r="AB6" s="262" t="s">
        <v>36</v>
      </c>
      <c r="AC6" s="251" t="s">
        <v>5</v>
      </c>
      <c r="AD6" s="262" t="s">
        <v>36</v>
      </c>
      <c r="AE6" s="251" t="s">
        <v>5</v>
      </c>
      <c r="AF6" s="264" t="s">
        <v>36</v>
      </c>
    </row>
    <row r="7" spans="1:32" s="13" customFormat="1" ht="15" x14ac:dyDescent="0.3">
      <c r="A7" s="296" t="s">
        <v>6</v>
      </c>
      <c r="B7" s="297">
        <v>32.772844992561033</v>
      </c>
      <c r="C7" s="298">
        <v>990</v>
      </c>
      <c r="D7" s="299">
        <v>41.970000345278251</v>
      </c>
      <c r="E7" s="298">
        <v>1200</v>
      </c>
      <c r="F7" s="299">
        <v>37.334871937755274</v>
      </c>
      <c r="G7" s="300">
        <v>2200</v>
      </c>
      <c r="H7" s="299">
        <v>33.485422998599439</v>
      </c>
      <c r="I7" s="298">
        <v>100</v>
      </c>
      <c r="J7" s="299">
        <v>38.473666834726785</v>
      </c>
      <c r="K7" s="298">
        <v>110</v>
      </c>
      <c r="L7" s="299">
        <v>35.906743314706809</v>
      </c>
      <c r="M7" s="298">
        <v>210</v>
      </c>
      <c r="N7" s="297">
        <v>37.054635390234715</v>
      </c>
      <c r="O7" s="298">
        <v>68</v>
      </c>
      <c r="P7" s="299">
        <v>29.242059271803967</v>
      </c>
      <c r="Q7" s="298">
        <v>49</v>
      </c>
      <c r="R7" s="299">
        <v>33.376605792529581</v>
      </c>
      <c r="S7" s="300">
        <v>117</v>
      </c>
      <c r="T7" s="299">
        <v>45.87933671267006</v>
      </c>
      <c r="U7" s="301">
        <v>50</v>
      </c>
      <c r="V7" s="299">
        <v>29.750681417348108</v>
      </c>
      <c r="W7" s="301">
        <v>30</v>
      </c>
      <c r="X7" s="299">
        <v>36.531350298773916</v>
      </c>
      <c r="Y7" s="302">
        <v>80</v>
      </c>
      <c r="Z7" s="53"/>
      <c r="AA7" s="310">
        <v>32.533379913159287</v>
      </c>
      <c r="AB7" s="311">
        <v>1200</v>
      </c>
      <c r="AC7" s="312">
        <v>40.87836869425464</v>
      </c>
      <c r="AD7" s="311">
        <v>1400</v>
      </c>
      <c r="AE7" s="312">
        <v>36.550139575562149</v>
      </c>
      <c r="AF7" s="302">
        <v>2600</v>
      </c>
    </row>
    <row r="8" spans="1:32" s="13" customFormat="1" ht="15" x14ac:dyDescent="0.3">
      <c r="A8" s="291" t="s">
        <v>8</v>
      </c>
      <c r="B8" s="283">
        <v>57.781457905039048</v>
      </c>
      <c r="C8" s="282">
        <v>2200</v>
      </c>
      <c r="D8" s="279">
        <v>55.938397062018893</v>
      </c>
      <c r="E8" s="282">
        <v>2100</v>
      </c>
      <c r="F8" s="279">
        <v>56.866325851144836</v>
      </c>
      <c r="G8" s="284">
        <v>4300</v>
      </c>
      <c r="H8" s="279">
        <v>54.233997037251726</v>
      </c>
      <c r="I8" s="282">
        <v>200</v>
      </c>
      <c r="J8" s="279">
        <v>54.834267696976603</v>
      </c>
      <c r="K8" s="282">
        <v>200</v>
      </c>
      <c r="L8" s="279">
        <v>54.525381355671456</v>
      </c>
      <c r="M8" s="282">
        <v>400</v>
      </c>
      <c r="N8" s="283">
        <v>66.005797138390705</v>
      </c>
      <c r="O8" s="282">
        <v>130</v>
      </c>
      <c r="P8" s="279">
        <v>48.990533259512098</v>
      </c>
      <c r="Q8" s="282">
        <v>94.538011841545696</v>
      </c>
      <c r="R8" s="279">
        <v>58.175304453571911</v>
      </c>
      <c r="S8" s="284">
        <v>225</v>
      </c>
      <c r="T8" s="279">
        <v>71.221892744338604</v>
      </c>
      <c r="U8" s="293">
        <v>88</v>
      </c>
      <c r="V8" s="279">
        <v>45.349322054756861</v>
      </c>
      <c r="W8" s="293">
        <v>57</v>
      </c>
      <c r="X8" s="279">
        <v>56.22644303881205</v>
      </c>
      <c r="Y8" s="286">
        <v>140</v>
      </c>
      <c r="Z8" s="53"/>
      <c r="AA8" s="294">
        <v>58.013447223357346</v>
      </c>
      <c r="AB8" s="280">
        <v>2600</v>
      </c>
      <c r="AC8" s="295">
        <v>54.865582892391529</v>
      </c>
      <c r="AD8" s="280">
        <v>2500</v>
      </c>
      <c r="AE8" s="295">
        <v>56.416213476983181</v>
      </c>
      <c r="AF8" s="286">
        <v>5100</v>
      </c>
    </row>
    <row r="9" spans="1:32" s="13" customFormat="1" ht="15" x14ac:dyDescent="0.3">
      <c r="A9" s="291" t="s">
        <v>9</v>
      </c>
      <c r="B9" s="283">
        <v>72.427474101799376</v>
      </c>
      <c r="C9" s="282">
        <v>2600</v>
      </c>
      <c r="D9" s="279">
        <v>58.513332816276311</v>
      </c>
      <c r="E9" s="282">
        <v>2200</v>
      </c>
      <c r="F9" s="279">
        <v>65.447015362514719</v>
      </c>
      <c r="G9" s="284">
        <v>4800</v>
      </c>
      <c r="H9" s="279">
        <v>72.687525728224969</v>
      </c>
      <c r="I9" s="282">
        <v>240</v>
      </c>
      <c r="J9" s="279">
        <v>66.477776822889595</v>
      </c>
      <c r="K9" s="282">
        <v>230</v>
      </c>
      <c r="L9" s="279">
        <v>69.501706752942638</v>
      </c>
      <c r="M9" s="282">
        <v>470</v>
      </c>
      <c r="N9" s="283">
        <v>70.388612587972503</v>
      </c>
      <c r="O9" s="282">
        <v>120</v>
      </c>
      <c r="P9" s="279">
        <v>53.052008580030318</v>
      </c>
      <c r="Q9" s="282">
        <v>94.890944626585437</v>
      </c>
      <c r="R9" s="279">
        <v>62.030252847379494</v>
      </c>
      <c r="S9" s="284">
        <v>215</v>
      </c>
      <c r="T9" s="279">
        <v>77.811285936285941</v>
      </c>
      <c r="U9" s="293">
        <v>90</v>
      </c>
      <c r="V9" s="279">
        <v>61.54107263970355</v>
      </c>
      <c r="W9" s="293">
        <v>76</v>
      </c>
      <c r="X9" s="279">
        <v>68.381254103950752</v>
      </c>
      <c r="Y9" s="286">
        <v>160</v>
      </c>
      <c r="Z9" s="53"/>
      <c r="AA9" s="294">
        <v>74.826417525233623</v>
      </c>
      <c r="AB9" s="280">
        <v>3100</v>
      </c>
      <c r="AC9" s="295">
        <v>60.677274868938468</v>
      </c>
      <c r="AD9" s="280">
        <v>2600</v>
      </c>
      <c r="AE9" s="295">
        <v>67.685167817533682</v>
      </c>
      <c r="AF9" s="286">
        <v>5700</v>
      </c>
    </row>
    <row r="10" spans="1:32" s="13" customFormat="1" ht="15" x14ac:dyDescent="0.3">
      <c r="A10" s="291" t="s">
        <v>10</v>
      </c>
      <c r="B10" s="283">
        <v>77.760732738925967</v>
      </c>
      <c r="C10" s="282">
        <v>3000</v>
      </c>
      <c r="D10" s="279">
        <v>67.075997059096693</v>
      </c>
      <c r="E10" s="282">
        <v>2800</v>
      </c>
      <c r="F10" s="279">
        <v>72.257822576994457</v>
      </c>
      <c r="G10" s="284">
        <v>5800</v>
      </c>
      <c r="H10" s="279">
        <v>81.534398343129865</v>
      </c>
      <c r="I10" s="282">
        <v>310</v>
      </c>
      <c r="J10" s="279">
        <v>71.443036505757107</v>
      </c>
      <c r="K10" s="282">
        <v>290</v>
      </c>
      <c r="L10" s="279">
        <v>76.326426809208769</v>
      </c>
      <c r="M10" s="282">
        <v>600</v>
      </c>
      <c r="N10" s="283">
        <v>75.212903354595085</v>
      </c>
      <c r="O10" s="282">
        <v>160</v>
      </c>
      <c r="P10" s="279">
        <v>61.5375593008321</v>
      </c>
      <c r="Q10" s="282">
        <v>140</v>
      </c>
      <c r="R10" s="279">
        <v>68.656092383282257</v>
      </c>
      <c r="S10" s="284">
        <v>300</v>
      </c>
      <c r="T10" s="279">
        <v>75.701259559154295</v>
      </c>
      <c r="U10" s="293">
        <v>96.893827172739549</v>
      </c>
      <c r="V10" s="279">
        <v>65.918421608376548</v>
      </c>
      <c r="W10" s="293">
        <v>88</v>
      </c>
      <c r="X10" s="279">
        <v>70.031237193449485</v>
      </c>
      <c r="Y10" s="286">
        <v>180</v>
      </c>
      <c r="Z10" s="53"/>
      <c r="AA10" s="294">
        <v>78.37257638303808</v>
      </c>
      <c r="AB10" s="280">
        <v>3600</v>
      </c>
      <c r="AC10" s="295">
        <v>69.633672629695383</v>
      </c>
      <c r="AD10" s="280">
        <v>3300</v>
      </c>
      <c r="AE10" s="295">
        <v>73.941010698880135</v>
      </c>
      <c r="AF10" s="286">
        <v>6900</v>
      </c>
    </row>
    <row r="11" spans="1:32" s="13" customFormat="1" ht="15" x14ac:dyDescent="0.3">
      <c r="A11" s="291" t="s">
        <v>11</v>
      </c>
      <c r="B11" s="283">
        <v>78.416215398254536</v>
      </c>
      <c r="C11" s="282">
        <v>2600</v>
      </c>
      <c r="D11" s="279">
        <v>67.418017248748455</v>
      </c>
      <c r="E11" s="282">
        <v>2200</v>
      </c>
      <c r="F11" s="279">
        <v>72.911945089274866</v>
      </c>
      <c r="G11" s="284">
        <v>4800</v>
      </c>
      <c r="H11" s="279">
        <v>78.848500819785812</v>
      </c>
      <c r="I11" s="282">
        <v>270</v>
      </c>
      <c r="J11" s="279">
        <v>71.894977025476493</v>
      </c>
      <c r="K11" s="282">
        <v>260</v>
      </c>
      <c r="L11" s="279">
        <v>75.230765182603122</v>
      </c>
      <c r="M11" s="282">
        <v>530</v>
      </c>
      <c r="N11" s="283">
        <v>74.317340011452217</v>
      </c>
      <c r="O11" s="282">
        <v>140</v>
      </c>
      <c r="P11" s="279">
        <v>62.716293084113197</v>
      </c>
      <c r="Q11" s="282">
        <v>130</v>
      </c>
      <c r="R11" s="279">
        <v>68.553715872035866</v>
      </c>
      <c r="S11" s="284">
        <v>270</v>
      </c>
      <c r="T11" s="279">
        <v>83.324637107531785</v>
      </c>
      <c r="U11" s="293">
        <v>90</v>
      </c>
      <c r="V11" s="279">
        <v>70.46675216878954</v>
      </c>
      <c r="W11" s="293">
        <v>78</v>
      </c>
      <c r="X11" s="279">
        <v>75.872352244474115</v>
      </c>
      <c r="Y11" s="286">
        <v>170</v>
      </c>
      <c r="Z11" s="53"/>
      <c r="AA11" s="294">
        <v>80.830926548339704</v>
      </c>
      <c r="AB11" s="280">
        <v>3100</v>
      </c>
      <c r="AC11" s="295">
        <v>68.153607189876112</v>
      </c>
      <c r="AD11" s="280">
        <v>2700</v>
      </c>
      <c r="AE11" s="295">
        <v>74.37867112051272</v>
      </c>
      <c r="AF11" s="286">
        <v>5800</v>
      </c>
    </row>
    <row r="12" spans="1:32" s="13" customFormat="1" ht="15" x14ac:dyDescent="0.3">
      <c r="A12" s="291" t="s">
        <v>12</v>
      </c>
      <c r="B12" s="283">
        <v>77.980055091903552</v>
      </c>
      <c r="C12" s="282">
        <v>2100</v>
      </c>
      <c r="D12" s="279">
        <v>72.539832066898001</v>
      </c>
      <c r="E12" s="282">
        <v>2100</v>
      </c>
      <c r="F12" s="279">
        <v>75.175766242919906</v>
      </c>
      <c r="G12" s="284">
        <v>4200</v>
      </c>
      <c r="H12" s="279">
        <v>83.260128508642694</v>
      </c>
      <c r="I12" s="282">
        <v>230</v>
      </c>
      <c r="J12" s="279">
        <v>73.08672568328555</v>
      </c>
      <c r="K12" s="282">
        <v>220</v>
      </c>
      <c r="L12" s="279">
        <v>77.898734616852963</v>
      </c>
      <c r="M12" s="282">
        <v>450</v>
      </c>
      <c r="N12" s="283">
        <v>69.70680286747303</v>
      </c>
      <c r="O12" s="282">
        <v>120</v>
      </c>
      <c r="P12" s="279">
        <v>61.420387213763917</v>
      </c>
      <c r="Q12" s="282">
        <v>110</v>
      </c>
      <c r="R12" s="279">
        <v>65.623872888015256</v>
      </c>
      <c r="S12" s="284">
        <v>230</v>
      </c>
      <c r="T12" s="279">
        <v>80.635989010988936</v>
      </c>
      <c r="U12" s="293">
        <v>65</v>
      </c>
      <c r="V12" s="279">
        <v>64.059342035449234</v>
      </c>
      <c r="W12" s="293">
        <v>56</v>
      </c>
      <c r="X12" s="279">
        <v>71.028351679918842</v>
      </c>
      <c r="Y12" s="286">
        <v>120</v>
      </c>
      <c r="Z12" s="53"/>
      <c r="AA12" s="294">
        <v>79.325119501694601</v>
      </c>
      <c r="AB12" s="280">
        <v>2500</v>
      </c>
      <c r="AC12" s="295">
        <v>72.220199077017213</v>
      </c>
      <c r="AD12" s="280">
        <v>2500</v>
      </c>
      <c r="AE12" s="295">
        <v>75.620537378791852</v>
      </c>
      <c r="AF12" s="286">
        <v>5000</v>
      </c>
    </row>
    <row r="13" spans="1:32" s="13" customFormat="1" ht="15" x14ac:dyDescent="0.3">
      <c r="A13" s="396" t="s">
        <v>13</v>
      </c>
      <c r="B13" s="387">
        <v>75.245773189431858</v>
      </c>
      <c r="C13" s="386">
        <v>1200</v>
      </c>
      <c r="D13" s="383">
        <v>69.481962519611386</v>
      </c>
      <c r="E13" s="386">
        <v>1400</v>
      </c>
      <c r="F13" s="383">
        <v>72.069748775024124</v>
      </c>
      <c r="G13" s="388">
        <v>2600</v>
      </c>
      <c r="H13" s="383">
        <v>75.018804213555086</v>
      </c>
      <c r="I13" s="386">
        <v>140</v>
      </c>
      <c r="J13" s="383">
        <v>63.791163612410784</v>
      </c>
      <c r="K13" s="386">
        <v>170</v>
      </c>
      <c r="L13" s="383">
        <v>68.430846619818638</v>
      </c>
      <c r="M13" s="386">
        <v>310</v>
      </c>
      <c r="N13" s="387">
        <v>63.013855043207556</v>
      </c>
      <c r="O13" s="386">
        <v>77</v>
      </c>
      <c r="P13" s="383">
        <v>57.78192555188123</v>
      </c>
      <c r="Q13" s="386">
        <v>95</v>
      </c>
      <c r="R13" s="383">
        <v>60.186232671677899</v>
      </c>
      <c r="S13" s="388">
        <v>172</v>
      </c>
      <c r="T13" s="383">
        <v>73.54255592891964</v>
      </c>
      <c r="U13" s="398">
        <v>41</v>
      </c>
      <c r="V13" s="383">
        <v>62.090017825311982</v>
      </c>
      <c r="W13" s="398">
        <v>49</v>
      </c>
      <c r="X13" s="383">
        <v>66.904794216186858</v>
      </c>
      <c r="Y13" s="391">
        <v>90</v>
      </c>
      <c r="Z13" s="53"/>
      <c r="AA13" s="399">
        <v>65.061412206065796</v>
      </c>
      <c r="AB13" s="384">
        <v>1500</v>
      </c>
      <c r="AC13" s="400">
        <v>54.774085653704063</v>
      </c>
      <c r="AD13" s="384">
        <v>1700</v>
      </c>
      <c r="AE13" s="400">
        <v>59.137878096518989</v>
      </c>
      <c r="AF13" s="391">
        <v>3200</v>
      </c>
    </row>
    <row r="14" spans="1:32" s="27" customFormat="1" ht="15.75" thickBot="1" x14ac:dyDescent="0.35">
      <c r="A14" s="75" t="s">
        <v>170</v>
      </c>
      <c r="B14" s="221">
        <v>67.190131765004708</v>
      </c>
      <c r="C14" s="76">
        <v>15000</v>
      </c>
      <c r="D14" s="149">
        <v>61.521156402999907</v>
      </c>
      <c r="E14" s="76">
        <v>14000</v>
      </c>
      <c r="F14" s="149">
        <v>64.310268105044742</v>
      </c>
      <c r="G14" s="78">
        <v>29000</v>
      </c>
      <c r="H14" s="149">
        <v>67.379081362979733</v>
      </c>
      <c r="I14" s="76">
        <v>1500</v>
      </c>
      <c r="J14" s="149">
        <v>63.126774156487272</v>
      </c>
      <c r="K14" s="76">
        <v>1500</v>
      </c>
      <c r="L14" s="149">
        <v>65.193133951500528</v>
      </c>
      <c r="M14" s="76">
        <v>3000</v>
      </c>
      <c r="N14" s="221">
        <v>65.811716738005799</v>
      </c>
      <c r="O14" s="76">
        <v>820</v>
      </c>
      <c r="P14" s="149">
        <v>54.184747007359036</v>
      </c>
      <c r="Q14" s="76">
        <v>710</v>
      </c>
      <c r="R14" s="149">
        <v>60.152164486465509</v>
      </c>
      <c r="S14" s="78">
        <v>1500</v>
      </c>
      <c r="T14" s="149">
        <v>72.983325560216414</v>
      </c>
      <c r="U14" s="76">
        <v>520</v>
      </c>
      <c r="V14" s="149">
        <v>57.487077627219406</v>
      </c>
      <c r="W14" s="76">
        <v>430</v>
      </c>
      <c r="X14" s="149">
        <v>64.001875309614945</v>
      </c>
      <c r="Y14" s="80">
        <v>950</v>
      </c>
      <c r="Z14" s="51"/>
      <c r="AA14" s="220">
        <v>67.115352366097824</v>
      </c>
      <c r="AB14" s="76">
        <v>18000</v>
      </c>
      <c r="AC14" s="156">
        <v>60.569755732449948</v>
      </c>
      <c r="AD14" s="76">
        <v>17000</v>
      </c>
      <c r="AE14" s="156">
        <v>63.757057441316718</v>
      </c>
      <c r="AF14" s="83">
        <v>35000</v>
      </c>
    </row>
    <row r="15" spans="1:32" s="4" customFormat="1" x14ac:dyDescent="0.3">
      <c r="B15" s="5"/>
      <c r="C15" s="5"/>
      <c r="D15" s="5"/>
      <c r="E15" s="5"/>
      <c r="F15" s="5"/>
      <c r="G15" s="5"/>
      <c r="H15" s="6"/>
      <c r="I15" s="6"/>
      <c r="J15" s="6"/>
      <c r="K15" s="6"/>
      <c r="L15" s="8"/>
      <c r="M15" s="8"/>
      <c r="N15" s="7"/>
      <c r="O15" s="7"/>
      <c r="P15" s="9"/>
      <c r="Q15" s="9"/>
      <c r="R15" s="9"/>
      <c r="S15" s="8"/>
      <c r="T15" s="8"/>
      <c r="U15" s="8"/>
      <c r="V15" s="8"/>
      <c r="W15" s="8"/>
      <c r="X15" s="8"/>
    </row>
    <row r="16" spans="1:32" s="33" customFormat="1" ht="15" x14ac:dyDescent="0.35">
      <c r="A16" s="120" t="s">
        <v>169</v>
      </c>
      <c r="N16" s="35"/>
      <c r="O16" s="35"/>
    </row>
    <row r="17" spans="1:21" s="33" customFormat="1" ht="15" x14ac:dyDescent="0.35">
      <c r="A17" s="120" t="s">
        <v>210</v>
      </c>
      <c r="N17" s="35"/>
      <c r="O17" s="35"/>
      <c r="T17" s="206"/>
      <c r="U17" s="206"/>
    </row>
    <row r="18" spans="1:21" s="33" customFormat="1" ht="15" x14ac:dyDescent="0.35">
      <c r="A18" s="241" t="s">
        <v>195</v>
      </c>
      <c r="N18" s="35"/>
      <c r="O18" s="35"/>
      <c r="T18" s="206"/>
      <c r="U18" s="206"/>
    </row>
    <row r="19" spans="1:21" s="33" customFormat="1" ht="15" x14ac:dyDescent="0.35">
      <c r="A19" s="120"/>
      <c r="N19" s="35"/>
      <c r="O19" s="35"/>
      <c r="T19" s="206"/>
      <c r="U19" s="206"/>
    </row>
    <row r="20" spans="1:21" s="34" customFormat="1" ht="15" x14ac:dyDescent="0.35">
      <c r="A20" s="33" t="s">
        <v>188</v>
      </c>
      <c r="B20" s="35"/>
      <c r="C20" s="35"/>
      <c r="D20" s="35"/>
      <c r="E20" s="35"/>
      <c r="F20" s="35"/>
      <c r="G20" s="35"/>
      <c r="H20" s="33"/>
      <c r="I20" s="33"/>
      <c r="J20" s="35"/>
      <c r="K20" s="35"/>
      <c r="L20" s="33"/>
      <c r="M20" s="33"/>
      <c r="N20" s="35"/>
      <c r="O20" s="35"/>
      <c r="T20" s="206"/>
      <c r="U20" s="206"/>
    </row>
    <row r="21" spans="1:21" s="33" customFormat="1" ht="15" x14ac:dyDescent="0.35">
      <c r="A21" s="120" t="s">
        <v>41</v>
      </c>
      <c r="F21" s="35"/>
      <c r="G21" s="35"/>
      <c r="N21" s="35"/>
      <c r="O21" s="35"/>
      <c r="T21" s="206"/>
      <c r="U21" s="206"/>
    </row>
    <row r="22" spans="1:21" s="33" customFormat="1" ht="15" x14ac:dyDescent="0.35">
      <c r="A22" s="33" t="s">
        <v>45</v>
      </c>
      <c r="N22" s="36"/>
      <c r="O22" s="36"/>
      <c r="T22" s="206"/>
      <c r="U22" s="206"/>
    </row>
    <row r="23" spans="1:21" s="33" customFormat="1" ht="15" x14ac:dyDescent="0.35">
      <c r="A23" s="44" t="s">
        <v>47</v>
      </c>
      <c r="N23" s="35"/>
      <c r="O23" s="35"/>
      <c r="T23" s="206"/>
      <c r="U23" s="206"/>
    </row>
    <row r="24" spans="1:21" s="11" customFormat="1" ht="17.25" x14ac:dyDescent="0.35">
      <c r="A24" s="10" t="s">
        <v>208</v>
      </c>
      <c r="N24" s="3"/>
      <c r="O24" s="3"/>
      <c r="T24" s="206"/>
      <c r="U24" s="206"/>
    </row>
    <row r="25" spans="1:21" s="11" customFormat="1" ht="15.75" x14ac:dyDescent="0.35">
      <c r="U25" s="206"/>
    </row>
    <row r="26" spans="1:21" s="11" customFormat="1" ht="15" x14ac:dyDescent="0.3"/>
    <row r="27" spans="1:21" s="11" customFormat="1" ht="15" x14ac:dyDescent="0.3">
      <c r="H27" s="13"/>
      <c r="I27" s="13"/>
      <c r="L27" s="13"/>
      <c r="M27" s="13"/>
    </row>
    <row r="28" spans="1:21" s="13" customFormat="1" x14ac:dyDescent="0.3">
      <c r="A28" s="11"/>
      <c r="F28" s="11"/>
      <c r="G28" s="11"/>
      <c r="H28" s="3"/>
      <c r="I28" s="3"/>
      <c r="L28" s="3"/>
      <c r="M28" s="3"/>
      <c r="N28" s="11"/>
      <c r="O28" s="11"/>
    </row>
    <row r="29" spans="1:21" x14ac:dyDescent="0.3">
      <c r="F29" s="13"/>
      <c r="G29" s="13"/>
      <c r="N29" s="11"/>
      <c r="O29" s="11"/>
    </row>
    <row r="30" spans="1:21" x14ac:dyDescent="0.3">
      <c r="N30" s="11"/>
      <c r="O30" s="11"/>
    </row>
    <row r="31" spans="1:21" x14ac:dyDescent="0.3">
      <c r="N31" s="11"/>
      <c r="O31" s="11"/>
    </row>
    <row r="32" spans="1:21" x14ac:dyDescent="0.3">
      <c r="A32" s="12"/>
      <c r="N32" s="13"/>
      <c r="O32" s="13"/>
    </row>
    <row r="33" spans="1:1" x14ac:dyDescent="0.3">
      <c r="A33" s="12"/>
    </row>
  </sheetData>
  <mergeCells count="18">
    <mergeCell ref="N4:S4"/>
    <mergeCell ref="T4:Y4"/>
    <mergeCell ref="B5:C5"/>
    <mergeCell ref="D5:E5"/>
    <mergeCell ref="F5:G5"/>
    <mergeCell ref="B4:G4"/>
    <mergeCell ref="AA4:AF4"/>
    <mergeCell ref="AA5:AB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H4:M4"/>
  </mergeCells>
  <hyperlinks>
    <hyperlink ref="A2" location="'CHAPTER 5'!A1" display="Back to Table of Contents"/>
  </hyperlinks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79998168889431442"/>
    <pageSetUpPr fitToPage="1"/>
  </sheetPr>
  <dimension ref="A1:AF28"/>
  <sheetViews>
    <sheetView showGridLines="0" zoomScale="92" zoomScaleNormal="92" workbookViewId="0">
      <selection activeCell="A2" sqref="A2"/>
    </sheetView>
  </sheetViews>
  <sheetFormatPr defaultRowHeight="16.5" x14ac:dyDescent="0.3"/>
  <cols>
    <col min="1" max="1" width="12.7109375" style="32" customWidth="1"/>
    <col min="2" max="2" width="5.5703125" style="32" customWidth="1"/>
    <col min="3" max="3" width="6.7109375" style="32" bestFit="1" customWidth="1"/>
    <col min="4" max="4" width="5.140625" style="32" bestFit="1" customWidth="1"/>
    <col min="5" max="5" width="6.7109375" style="32" bestFit="1" customWidth="1"/>
    <col min="6" max="6" width="5.140625" style="32" bestFit="1" customWidth="1"/>
    <col min="7" max="7" width="8" style="32" bestFit="1" customWidth="1"/>
    <col min="8" max="8" width="6.140625" style="32" customWidth="1"/>
    <col min="9" max="9" width="5.85546875" style="32" customWidth="1"/>
    <col min="10" max="10" width="7.7109375" style="32" customWidth="1"/>
    <col min="11" max="11" width="5.5703125" style="32" customWidth="1"/>
    <col min="12" max="12" width="5.140625" style="32" bestFit="1" customWidth="1"/>
    <col min="13" max="13" width="6.7109375" style="32" bestFit="1" customWidth="1"/>
    <col min="14" max="14" width="6.140625" style="32" customWidth="1"/>
    <col min="15" max="15" width="5.85546875" style="32" customWidth="1"/>
    <col min="16" max="16" width="7.7109375" style="32" customWidth="1"/>
    <col min="17" max="17" width="5.42578125" style="32" customWidth="1"/>
    <col min="18" max="18" width="5.140625" style="32" bestFit="1" customWidth="1"/>
    <col min="19" max="19" width="6.28515625" style="32" customWidth="1"/>
    <col min="20" max="20" width="6" style="32" customWidth="1"/>
    <col min="21" max="21" width="7.28515625" style="32" bestFit="1" customWidth="1"/>
    <col min="22" max="22" width="5.140625" style="32" bestFit="1" customWidth="1"/>
    <col min="23" max="23" width="7.28515625" style="32" bestFit="1" customWidth="1"/>
    <col min="24" max="24" width="5.140625" style="32" bestFit="1" customWidth="1"/>
    <col min="25" max="25" width="6.7109375" style="32" bestFit="1" customWidth="1"/>
    <col min="26" max="26" width="2.140625" style="32" customWidth="1"/>
    <col min="27" max="27" width="5.140625" style="3" bestFit="1" customWidth="1"/>
    <col min="28" max="28" width="7.28515625" style="3" bestFit="1" customWidth="1"/>
    <col min="29" max="29" width="5.140625" style="3" bestFit="1" customWidth="1"/>
    <col min="30" max="30" width="7.42578125" style="32" bestFit="1" customWidth="1"/>
    <col min="31" max="31" width="5.140625" style="32" bestFit="1" customWidth="1"/>
    <col min="32" max="32" width="8" style="32" bestFit="1" customWidth="1"/>
    <col min="33" max="16384" width="9.140625" style="32"/>
  </cols>
  <sheetData>
    <row r="1" spans="1:32" ht="18" x14ac:dyDescent="0.35">
      <c r="A1" s="143" t="s">
        <v>231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x14ac:dyDescent="0.3">
      <c r="A2" s="158" t="s">
        <v>136</v>
      </c>
    </row>
    <row r="3" spans="1:32" ht="17.25" thickBot="1" x14ac:dyDescent="0.35"/>
    <row r="4" spans="1:32" s="51" customFormat="1" ht="15.75" customHeight="1" x14ac:dyDescent="0.3">
      <c r="A4" s="71"/>
      <c r="B4" s="476" t="s">
        <v>37</v>
      </c>
      <c r="C4" s="477"/>
      <c r="D4" s="477"/>
      <c r="E4" s="477"/>
      <c r="F4" s="477"/>
      <c r="G4" s="478"/>
      <c r="H4" s="476" t="s">
        <v>40</v>
      </c>
      <c r="I4" s="477"/>
      <c r="J4" s="477"/>
      <c r="K4" s="477"/>
      <c r="L4" s="477"/>
      <c r="M4" s="478"/>
      <c r="N4" s="476" t="s">
        <v>44</v>
      </c>
      <c r="O4" s="477"/>
      <c r="P4" s="477"/>
      <c r="Q4" s="477"/>
      <c r="R4" s="477"/>
      <c r="S4" s="478"/>
      <c r="T4" s="476" t="s">
        <v>48</v>
      </c>
      <c r="U4" s="477"/>
      <c r="V4" s="477"/>
      <c r="W4" s="477"/>
      <c r="X4" s="477"/>
      <c r="Y4" s="481"/>
      <c r="AA4" s="484" t="s">
        <v>206</v>
      </c>
      <c r="AB4" s="485"/>
      <c r="AC4" s="485"/>
      <c r="AD4" s="485"/>
      <c r="AE4" s="485"/>
      <c r="AF4" s="486"/>
    </row>
    <row r="5" spans="1:32" s="51" customFormat="1" ht="15" x14ac:dyDescent="0.3">
      <c r="A5" s="72"/>
      <c r="B5" s="466" t="s">
        <v>1</v>
      </c>
      <c r="C5" s="470"/>
      <c r="D5" s="470" t="s">
        <v>2</v>
      </c>
      <c r="E5" s="470"/>
      <c r="F5" s="470" t="s">
        <v>176</v>
      </c>
      <c r="G5" s="471"/>
      <c r="H5" s="470" t="s">
        <v>1</v>
      </c>
      <c r="I5" s="470"/>
      <c r="J5" s="470" t="s">
        <v>2</v>
      </c>
      <c r="K5" s="470"/>
      <c r="L5" s="470" t="s">
        <v>176</v>
      </c>
      <c r="M5" s="470"/>
      <c r="N5" s="466" t="s">
        <v>1</v>
      </c>
      <c r="O5" s="470"/>
      <c r="P5" s="470" t="s">
        <v>2</v>
      </c>
      <c r="Q5" s="470"/>
      <c r="R5" s="470" t="s">
        <v>176</v>
      </c>
      <c r="S5" s="471"/>
      <c r="T5" s="470" t="s">
        <v>1</v>
      </c>
      <c r="U5" s="470"/>
      <c r="V5" s="470" t="s">
        <v>2</v>
      </c>
      <c r="W5" s="470"/>
      <c r="X5" s="470" t="s">
        <v>176</v>
      </c>
      <c r="Y5" s="467"/>
      <c r="AA5" s="487" t="s">
        <v>1</v>
      </c>
      <c r="AB5" s="488"/>
      <c r="AC5" s="43"/>
      <c r="AD5" s="43" t="s">
        <v>2</v>
      </c>
      <c r="AE5" s="43"/>
      <c r="AF5" s="81" t="s">
        <v>176</v>
      </c>
    </row>
    <row r="6" spans="1:32" s="53" customFormat="1" ht="15" x14ac:dyDescent="0.3">
      <c r="A6" s="73" t="s">
        <v>4</v>
      </c>
      <c r="B6" s="67" t="s">
        <v>5</v>
      </c>
      <c r="C6" s="68" t="s">
        <v>36</v>
      </c>
      <c r="D6" s="52" t="s">
        <v>5</v>
      </c>
      <c r="E6" s="68" t="s">
        <v>36</v>
      </c>
      <c r="F6" s="52" t="s">
        <v>5</v>
      </c>
      <c r="G6" s="69" t="s">
        <v>36</v>
      </c>
      <c r="H6" s="52" t="s">
        <v>5</v>
      </c>
      <c r="I6" s="68" t="s">
        <v>36</v>
      </c>
      <c r="J6" s="52" t="s">
        <v>5</v>
      </c>
      <c r="K6" s="68" t="s">
        <v>36</v>
      </c>
      <c r="L6" s="52" t="s">
        <v>5</v>
      </c>
      <c r="M6" s="68" t="s">
        <v>36</v>
      </c>
      <c r="N6" s="67" t="s">
        <v>5</v>
      </c>
      <c r="O6" s="68" t="s">
        <v>36</v>
      </c>
      <c r="P6" s="52" t="s">
        <v>5</v>
      </c>
      <c r="Q6" s="68" t="s">
        <v>36</v>
      </c>
      <c r="R6" s="52" t="s">
        <v>5</v>
      </c>
      <c r="S6" s="69" t="s">
        <v>36</v>
      </c>
      <c r="T6" s="52" t="s">
        <v>5</v>
      </c>
      <c r="U6" s="68" t="s">
        <v>36</v>
      </c>
      <c r="V6" s="52" t="s">
        <v>5</v>
      </c>
      <c r="W6" s="68" t="s">
        <v>36</v>
      </c>
      <c r="X6" s="52" t="s">
        <v>5</v>
      </c>
      <c r="Y6" s="74" t="s">
        <v>36</v>
      </c>
      <c r="AA6" s="190" t="s">
        <v>5</v>
      </c>
      <c r="AB6" s="70" t="s">
        <v>36</v>
      </c>
      <c r="AC6" s="191" t="s">
        <v>5</v>
      </c>
      <c r="AD6" s="70" t="s">
        <v>36</v>
      </c>
      <c r="AE6" s="191" t="s">
        <v>5</v>
      </c>
      <c r="AF6" s="82" t="s">
        <v>36</v>
      </c>
    </row>
    <row r="7" spans="1:32" s="53" customFormat="1" ht="15" x14ac:dyDescent="0.3">
      <c r="A7" s="296" t="s">
        <v>6</v>
      </c>
      <c r="B7" s="297">
        <v>10.596171007606605</v>
      </c>
      <c r="C7" s="298">
        <v>320</v>
      </c>
      <c r="D7" s="299">
        <v>20.42771494298065</v>
      </c>
      <c r="E7" s="298">
        <v>610</v>
      </c>
      <c r="F7" s="299">
        <v>15.472871098660949</v>
      </c>
      <c r="G7" s="300">
        <v>920</v>
      </c>
      <c r="H7" s="299">
        <v>11.418358624498435</v>
      </c>
      <c r="I7" s="301">
        <v>34</v>
      </c>
      <c r="J7" s="299">
        <v>16.386480335843807</v>
      </c>
      <c r="K7" s="301">
        <v>48</v>
      </c>
      <c r="L7" s="299">
        <v>13.829911553297041</v>
      </c>
      <c r="M7" s="298">
        <v>82</v>
      </c>
      <c r="N7" s="297">
        <v>8.5970883775577498</v>
      </c>
      <c r="O7" s="298">
        <v>16</v>
      </c>
      <c r="P7" s="299">
        <v>12.908959802109027</v>
      </c>
      <c r="Q7" s="298">
        <v>22</v>
      </c>
      <c r="R7" s="299">
        <v>10.627045011655071</v>
      </c>
      <c r="S7" s="300">
        <v>38</v>
      </c>
      <c r="T7" s="299">
        <v>5.7387057387057521</v>
      </c>
      <c r="U7" s="301">
        <v>6.2</v>
      </c>
      <c r="V7" s="299">
        <v>11.80856180856181</v>
      </c>
      <c r="W7" s="301">
        <v>12</v>
      </c>
      <c r="X7" s="299">
        <v>9.2567257494487762</v>
      </c>
      <c r="Y7" s="302">
        <v>19</v>
      </c>
      <c r="AA7" s="310">
        <v>10.137763851722029</v>
      </c>
      <c r="AB7" s="311">
        <v>380</v>
      </c>
      <c r="AC7" s="312">
        <v>19.560208815288199</v>
      </c>
      <c r="AD7" s="311">
        <v>690</v>
      </c>
      <c r="AE7" s="312">
        <v>14.736157733183376</v>
      </c>
      <c r="AF7" s="302">
        <v>1100</v>
      </c>
    </row>
    <row r="8" spans="1:32" s="53" customFormat="1" ht="15" x14ac:dyDescent="0.3">
      <c r="A8" s="291" t="s">
        <v>8</v>
      </c>
      <c r="B8" s="283">
        <v>19.547599528897162</v>
      </c>
      <c r="C8" s="282">
        <v>740</v>
      </c>
      <c r="D8" s="279">
        <v>26.571760218423119</v>
      </c>
      <c r="E8" s="282">
        <v>1000</v>
      </c>
      <c r="F8" s="279">
        <v>23.035294806583021</v>
      </c>
      <c r="G8" s="284">
        <v>1700</v>
      </c>
      <c r="H8" s="279">
        <v>17.777377080099775</v>
      </c>
      <c r="I8" s="293">
        <v>65</v>
      </c>
      <c r="J8" s="279">
        <v>24.14463864805488</v>
      </c>
      <c r="K8" s="293">
        <v>90</v>
      </c>
      <c r="L8" s="279">
        <v>20.868183105883833</v>
      </c>
      <c r="M8" s="282">
        <v>150</v>
      </c>
      <c r="N8" s="283">
        <v>20.174827227950228</v>
      </c>
      <c r="O8" s="282">
        <v>40</v>
      </c>
      <c r="P8" s="279">
        <v>24.822258452613518</v>
      </c>
      <c r="Q8" s="282">
        <v>48</v>
      </c>
      <c r="R8" s="279">
        <v>22.301718501599083</v>
      </c>
      <c r="S8" s="284">
        <v>87</v>
      </c>
      <c r="T8" s="279">
        <v>25.867066284248953</v>
      </c>
      <c r="U8" s="293">
        <v>32</v>
      </c>
      <c r="V8" s="279">
        <v>17.249671343149608</v>
      </c>
      <c r="W8" s="293">
        <v>22</v>
      </c>
      <c r="X8" s="279">
        <v>20.872521521677356</v>
      </c>
      <c r="Y8" s="286">
        <v>52</v>
      </c>
      <c r="AA8" s="294">
        <v>19.528894334857348</v>
      </c>
      <c r="AB8" s="280">
        <v>880</v>
      </c>
      <c r="AC8" s="295">
        <v>25.846431727628588</v>
      </c>
      <c r="AD8" s="280">
        <v>1200</v>
      </c>
      <c r="AE8" s="295">
        <v>22.640819950450922</v>
      </c>
      <c r="AF8" s="286">
        <v>2000</v>
      </c>
    </row>
    <row r="9" spans="1:32" s="53" customFormat="1" ht="15" x14ac:dyDescent="0.3">
      <c r="A9" s="291" t="s">
        <v>9</v>
      </c>
      <c r="B9" s="283">
        <v>28.764741575798677</v>
      </c>
      <c r="C9" s="282">
        <v>1100</v>
      </c>
      <c r="D9" s="279">
        <v>28.407453893393477</v>
      </c>
      <c r="E9" s="282">
        <v>1000</v>
      </c>
      <c r="F9" s="279">
        <v>28.585497174444285</v>
      </c>
      <c r="G9" s="284">
        <v>2100</v>
      </c>
      <c r="H9" s="279">
        <v>24.589375616433546</v>
      </c>
      <c r="I9" s="293">
        <v>80</v>
      </c>
      <c r="J9" s="279">
        <v>36.496402871546422</v>
      </c>
      <c r="K9" s="293">
        <v>120</v>
      </c>
      <c r="L9" s="279">
        <v>30.698098198751012</v>
      </c>
      <c r="M9" s="282">
        <v>200</v>
      </c>
      <c r="N9" s="283">
        <v>19.611171898036062</v>
      </c>
      <c r="O9" s="282">
        <v>34</v>
      </c>
      <c r="P9" s="279">
        <v>22.435790145384875</v>
      </c>
      <c r="Q9" s="282">
        <v>40</v>
      </c>
      <c r="R9" s="279">
        <v>20.972982748094605</v>
      </c>
      <c r="S9" s="284">
        <v>74</v>
      </c>
      <c r="T9" s="279">
        <v>28.882978132978142</v>
      </c>
      <c r="U9" s="293">
        <v>34</v>
      </c>
      <c r="V9" s="279">
        <v>28.306322358807183</v>
      </c>
      <c r="W9" s="293">
        <v>35</v>
      </c>
      <c r="X9" s="279">
        <v>28.548754960386059</v>
      </c>
      <c r="Y9" s="286">
        <v>68</v>
      </c>
      <c r="AA9" s="294">
        <v>28.981457168473622</v>
      </c>
      <c r="AB9" s="280">
        <v>1200</v>
      </c>
      <c r="AC9" s="295">
        <v>29.616962592392852</v>
      </c>
      <c r="AD9" s="280">
        <v>1200</v>
      </c>
      <c r="AE9" s="295">
        <v>29.288867700622696</v>
      </c>
      <c r="AF9" s="286">
        <v>2400</v>
      </c>
    </row>
    <row r="10" spans="1:32" s="53" customFormat="1" ht="15" x14ac:dyDescent="0.3">
      <c r="A10" s="291" t="s">
        <v>10</v>
      </c>
      <c r="B10" s="283">
        <v>35.722103742327803</v>
      </c>
      <c r="C10" s="282">
        <v>1400</v>
      </c>
      <c r="D10" s="279">
        <v>36.982754078028982</v>
      </c>
      <c r="E10" s="282">
        <v>1500</v>
      </c>
      <c r="F10" s="279">
        <v>36.37137067328883</v>
      </c>
      <c r="G10" s="284">
        <v>2900</v>
      </c>
      <c r="H10" s="279">
        <v>36.241454219231855</v>
      </c>
      <c r="I10" s="293">
        <v>140</v>
      </c>
      <c r="J10" s="279">
        <v>34.454566189421683</v>
      </c>
      <c r="K10" s="293">
        <v>140</v>
      </c>
      <c r="L10" s="279">
        <v>35.319273234789165</v>
      </c>
      <c r="M10" s="282">
        <v>280</v>
      </c>
      <c r="N10" s="283">
        <v>28.289212775385796</v>
      </c>
      <c r="O10" s="282">
        <v>60</v>
      </c>
      <c r="P10" s="279">
        <v>28.111308781924727</v>
      </c>
      <c r="Q10" s="282">
        <v>62</v>
      </c>
      <c r="R10" s="279">
        <v>28.20391452975629</v>
      </c>
      <c r="S10" s="284">
        <v>120</v>
      </c>
      <c r="T10" s="279">
        <v>30.592712550607299</v>
      </c>
      <c r="U10" s="293">
        <v>39</v>
      </c>
      <c r="V10" s="279">
        <v>32.664424281365775</v>
      </c>
      <c r="W10" s="293">
        <v>43</v>
      </c>
      <c r="X10" s="279">
        <v>31.793453266930737</v>
      </c>
      <c r="Y10" s="286">
        <v>83</v>
      </c>
      <c r="AA10" s="294">
        <v>35.501789401991758</v>
      </c>
      <c r="AB10" s="280">
        <v>1700</v>
      </c>
      <c r="AC10" s="295">
        <v>37.589770432769505</v>
      </c>
      <c r="AD10" s="280">
        <v>1700</v>
      </c>
      <c r="AE10" s="295">
        <v>36.554760125231027</v>
      </c>
      <c r="AF10" s="286">
        <v>3400</v>
      </c>
    </row>
    <row r="11" spans="1:32" s="53" customFormat="1" ht="15" x14ac:dyDescent="0.3">
      <c r="A11" s="291" t="s">
        <v>11</v>
      </c>
      <c r="B11" s="283">
        <v>35.627048498584955</v>
      </c>
      <c r="C11" s="282">
        <v>1200</v>
      </c>
      <c r="D11" s="279">
        <v>32.318287041464046</v>
      </c>
      <c r="E11" s="282">
        <v>1100</v>
      </c>
      <c r="F11" s="279">
        <v>33.971112026050569</v>
      </c>
      <c r="G11" s="284">
        <v>2300</v>
      </c>
      <c r="H11" s="279">
        <v>35.665277368346857</v>
      </c>
      <c r="I11" s="293">
        <v>120</v>
      </c>
      <c r="J11" s="279">
        <v>36.25484510663042</v>
      </c>
      <c r="K11" s="293">
        <v>130</v>
      </c>
      <c r="L11" s="279">
        <v>35.972013964123988</v>
      </c>
      <c r="M11" s="282">
        <v>250</v>
      </c>
      <c r="N11" s="283">
        <v>27.859008751454269</v>
      </c>
      <c r="O11" s="282">
        <v>54</v>
      </c>
      <c r="P11" s="279">
        <v>23.303315090890166</v>
      </c>
      <c r="Q11" s="282">
        <v>47</v>
      </c>
      <c r="R11" s="279">
        <v>25.59565216663302</v>
      </c>
      <c r="S11" s="284">
        <v>100</v>
      </c>
      <c r="T11" s="279">
        <v>38.454331974068786</v>
      </c>
      <c r="U11" s="293">
        <v>41</v>
      </c>
      <c r="V11" s="279">
        <v>34.234423117912101</v>
      </c>
      <c r="W11" s="293">
        <v>38</v>
      </c>
      <c r="X11" s="279">
        <v>36.008520470695963</v>
      </c>
      <c r="Y11" s="286">
        <v>79</v>
      </c>
      <c r="AA11" s="294">
        <v>36.422748383363107</v>
      </c>
      <c r="AB11" s="280">
        <v>1400</v>
      </c>
      <c r="AC11" s="295">
        <v>32.502751772926743</v>
      </c>
      <c r="AD11" s="280">
        <v>1300</v>
      </c>
      <c r="AE11" s="295">
        <v>34.438493123509673</v>
      </c>
      <c r="AF11" s="286">
        <v>2700</v>
      </c>
    </row>
    <row r="12" spans="1:32" s="53" customFormat="1" ht="15" x14ac:dyDescent="0.3">
      <c r="A12" s="291" t="s">
        <v>12</v>
      </c>
      <c r="B12" s="283">
        <v>32.005062124371648</v>
      </c>
      <c r="C12" s="282">
        <v>860</v>
      </c>
      <c r="D12" s="279">
        <v>33.003441685860672</v>
      </c>
      <c r="E12" s="282">
        <v>950</v>
      </c>
      <c r="F12" s="279">
        <v>32.519699972575225</v>
      </c>
      <c r="G12" s="284">
        <v>1800</v>
      </c>
      <c r="H12" s="279">
        <v>37.071789543597014</v>
      </c>
      <c r="I12" s="293">
        <v>100</v>
      </c>
      <c r="J12" s="279">
        <v>36.609352387382245</v>
      </c>
      <c r="K12" s="293">
        <v>110</v>
      </c>
      <c r="L12" s="279">
        <v>36.828084680314994</v>
      </c>
      <c r="M12" s="282">
        <v>210</v>
      </c>
      <c r="N12" s="283">
        <v>25.930288791996876</v>
      </c>
      <c r="O12" s="282">
        <v>45</v>
      </c>
      <c r="P12" s="279">
        <v>26.379415086338447</v>
      </c>
      <c r="Q12" s="282">
        <v>48</v>
      </c>
      <c r="R12" s="279">
        <v>26.15158486117361</v>
      </c>
      <c r="S12" s="284">
        <v>93</v>
      </c>
      <c r="T12" s="279">
        <v>31.803724053724025</v>
      </c>
      <c r="U12" s="293">
        <v>26</v>
      </c>
      <c r="V12" s="279">
        <v>31.634201666776722</v>
      </c>
      <c r="W12" s="293">
        <v>28</v>
      </c>
      <c r="X12" s="279">
        <v>31.705470793237133</v>
      </c>
      <c r="Y12" s="286">
        <v>53</v>
      </c>
      <c r="AA12" s="294">
        <v>32.607545623186176</v>
      </c>
      <c r="AB12" s="280">
        <v>1000</v>
      </c>
      <c r="AC12" s="295">
        <v>33.120275751756722</v>
      </c>
      <c r="AD12" s="280">
        <v>1100</v>
      </c>
      <c r="AE12" s="295">
        <v>32.887652943885833</v>
      </c>
      <c r="AF12" s="286">
        <v>2200</v>
      </c>
    </row>
    <row r="13" spans="1:32" s="53" customFormat="1" ht="15.75" thickBot="1" x14ac:dyDescent="0.35">
      <c r="A13" s="303" t="s">
        <v>13</v>
      </c>
      <c r="B13" s="304">
        <v>29.441797132552374</v>
      </c>
      <c r="C13" s="305">
        <v>480</v>
      </c>
      <c r="D13" s="306">
        <v>31.533471805904441</v>
      </c>
      <c r="E13" s="305">
        <v>630</v>
      </c>
      <c r="F13" s="306">
        <v>30.594369659673784</v>
      </c>
      <c r="G13" s="307">
        <v>1100</v>
      </c>
      <c r="H13" s="306">
        <v>33.663639113120446</v>
      </c>
      <c r="I13" s="308">
        <v>61</v>
      </c>
      <c r="J13" s="306">
        <v>23.864846158276976</v>
      </c>
      <c r="K13" s="308">
        <v>63</v>
      </c>
      <c r="L13" s="306">
        <v>27.914075625157302</v>
      </c>
      <c r="M13" s="305">
        <v>120</v>
      </c>
      <c r="N13" s="304">
        <v>18.193520314516633</v>
      </c>
      <c r="O13" s="305">
        <v>22</v>
      </c>
      <c r="P13" s="306">
        <v>19.300826705991923</v>
      </c>
      <c r="Q13" s="305">
        <v>32</v>
      </c>
      <c r="R13" s="306">
        <v>18.791969573029078</v>
      </c>
      <c r="S13" s="307">
        <v>54</v>
      </c>
      <c r="T13" s="306">
        <v>22.479603729603756</v>
      </c>
      <c r="U13" s="308">
        <v>12</v>
      </c>
      <c r="V13" s="306">
        <v>31.701574569221659</v>
      </c>
      <c r="W13" s="308">
        <v>25</v>
      </c>
      <c r="X13" s="306">
        <v>27.824553853443142</v>
      </c>
      <c r="Y13" s="309">
        <v>37</v>
      </c>
      <c r="AA13" s="313">
        <v>25.316942188124351</v>
      </c>
      <c r="AB13" s="314">
        <v>580</v>
      </c>
      <c r="AC13" s="315">
        <v>24.132923022999137</v>
      </c>
      <c r="AD13" s="314">
        <v>750</v>
      </c>
      <c r="AE13" s="315">
        <v>24.634234635129996</v>
      </c>
      <c r="AF13" s="309">
        <v>1300</v>
      </c>
    </row>
    <row r="14" spans="1:32" s="51" customFormat="1" thickTop="1" thickBot="1" x14ac:dyDescent="0.35">
      <c r="A14" s="75" t="s">
        <v>170</v>
      </c>
      <c r="B14" s="221">
        <v>27.384060520035838</v>
      </c>
      <c r="C14" s="76">
        <v>6100</v>
      </c>
      <c r="D14" s="149">
        <v>30.041200528425911</v>
      </c>
      <c r="E14" s="76">
        <v>6800</v>
      </c>
      <c r="F14" s="149">
        <v>28.733898976007286</v>
      </c>
      <c r="G14" s="78">
        <v>13000</v>
      </c>
      <c r="H14" s="149">
        <v>27.244846971134017</v>
      </c>
      <c r="I14" s="79">
        <v>600</v>
      </c>
      <c r="J14" s="149">
        <v>30.21195933612632</v>
      </c>
      <c r="K14" s="79">
        <v>700</v>
      </c>
      <c r="L14" s="149">
        <v>28.770125197485889</v>
      </c>
      <c r="M14" s="76">
        <v>1300</v>
      </c>
      <c r="N14" s="221">
        <v>21.73567168850537</v>
      </c>
      <c r="O14" s="76">
        <v>270</v>
      </c>
      <c r="P14" s="149">
        <v>22.860279078899932</v>
      </c>
      <c r="Q14" s="76">
        <v>299.9744108956512</v>
      </c>
      <c r="R14" s="149">
        <v>22.280038540730867</v>
      </c>
      <c r="S14" s="78">
        <v>570</v>
      </c>
      <c r="T14" s="149">
        <v>26.499030323289524</v>
      </c>
      <c r="U14" s="79">
        <v>190</v>
      </c>
      <c r="V14" s="149">
        <v>27.08406863169467</v>
      </c>
      <c r="W14" s="79">
        <v>200</v>
      </c>
      <c r="X14" s="149">
        <v>26.838111918031093</v>
      </c>
      <c r="Y14" s="80">
        <v>390</v>
      </c>
      <c r="AA14" s="220">
        <v>27.002146730755449</v>
      </c>
      <c r="AB14" s="76">
        <v>7100</v>
      </c>
      <c r="AC14" s="156">
        <v>29.322798182800412</v>
      </c>
      <c r="AD14" s="76">
        <v>7900</v>
      </c>
      <c r="AE14" s="156">
        <v>28.186677043277836</v>
      </c>
      <c r="AF14" s="83">
        <v>15000</v>
      </c>
    </row>
    <row r="15" spans="1:32" x14ac:dyDescent="0.3">
      <c r="A15" s="55"/>
      <c r="B15" s="55"/>
      <c r="C15" s="55"/>
      <c r="D15" s="55"/>
      <c r="E15" s="55"/>
      <c r="AA15" s="4"/>
      <c r="AB15" s="4"/>
      <c r="AC15" s="4"/>
    </row>
    <row r="16" spans="1:32" s="44" customFormat="1" ht="15" x14ac:dyDescent="0.35">
      <c r="A16" s="126" t="s">
        <v>193</v>
      </c>
      <c r="B16" s="92"/>
      <c r="C16" s="92"/>
      <c r="D16" s="92"/>
      <c r="E16" s="92"/>
      <c r="U16" s="422"/>
      <c r="AA16" s="33"/>
      <c r="AB16" s="33"/>
      <c r="AC16" s="33"/>
    </row>
    <row r="17" spans="1:29" s="41" customFormat="1" ht="15" x14ac:dyDescent="0.35">
      <c r="A17" s="120" t="s">
        <v>210</v>
      </c>
      <c r="E17" s="194"/>
      <c r="F17" s="194"/>
      <c r="G17" s="194"/>
      <c r="U17" s="422"/>
      <c r="V17" s="207"/>
      <c r="W17" s="207"/>
    </row>
    <row r="18" spans="1:29" s="41" customFormat="1" ht="15" x14ac:dyDescent="0.35">
      <c r="A18" s="241" t="s">
        <v>195</v>
      </c>
      <c r="E18" s="194"/>
      <c r="F18" s="194"/>
      <c r="G18" s="194"/>
      <c r="U18" s="422"/>
      <c r="V18" s="207"/>
      <c r="W18" s="207"/>
    </row>
    <row r="19" spans="1:29" s="44" customFormat="1" ht="15" x14ac:dyDescent="0.35">
      <c r="A19" s="126"/>
      <c r="B19" s="92"/>
      <c r="C19" s="92"/>
      <c r="D19" s="92"/>
      <c r="E19" s="92"/>
      <c r="U19" s="422"/>
      <c r="V19" s="207"/>
      <c r="W19" s="207"/>
      <c r="AA19" s="33"/>
      <c r="AB19" s="33"/>
      <c r="AC19" s="33"/>
    </row>
    <row r="20" spans="1:29" s="44" customFormat="1" ht="15" x14ac:dyDescent="0.35">
      <c r="A20" s="44" t="s">
        <v>207</v>
      </c>
      <c r="B20" s="92"/>
      <c r="C20" s="92"/>
      <c r="D20" s="92"/>
      <c r="E20" s="92"/>
      <c r="U20" s="422"/>
      <c r="V20" s="207"/>
      <c r="W20" s="207"/>
      <c r="AA20" s="34"/>
      <c r="AB20" s="34"/>
      <c r="AC20" s="34"/>
    </row>
    <row r="21" spans="1:29" s="44" customFormat="1" ht="15" x14ac:dyDescent="0.35">
      <c r="A21" s="125" t="s">
        <v>41</v>
      </c>
      <c r="U21" s="422"/>
      <c r="V21" s="207"/>
      <c r="W21" s="207"/>
      <c r="AA21" s="33"/>
      <c r="AB21" s="33"/>
      <c r="AC21" s="33"/>
    </row>
    <row r="22" spans="1:29" s="44" customFormat="1" ht="15" x14ac:dyDescent="0.35">
      <c r="A22" s="44" t="s">
        <v>45</v>
      </c>
      <c r="U22" s="422"/>
      <c r="V22" s="207"/>
      <c r="W22" s="207"/>
      <c r="AA22" s="33"/>
      <c r="AB22" s="33"/>
      <c r="AC22" s="33"/>
    </row>
    <row r="23" spans="1:29" s="44" customFormat="1" ht="15" x14ac:dyDescent="0.35">
      <c r="A23" s="44" t="s">
        <v>47</v>
      </c>
      <c r="U23" s="422"/>
      <c r="V23" s="207"/>
      <c r="W23" s="207"/>
      <c r="AA23" s="33"/>
      <c r="AB23" s="33"/>
      <c r="AC23" s="33"/>
    </row>
    <row r="24" spans="1:29" ht="17.25" x14ac:dyDescent="0.35">
      <c r="U24" s="422"/>
      <c r="V24" s="207"/>
      <c r="W24" s="207"/>
      <c r="AA24" s="11"/>
      <c r="AB24" s="11"/>
      <c r="AC24" s="11"/>
    </row>
    <row r="25" spans="1:29" ht="17.25" x14ac:dyDescent="0.35">
      <c r="U25" s="207"/>
      <c r="AA25" s="11"/>
      <c r="AB25" s="11"/>
      <c r="AC25" s="11"/>
    </row>
    <row r="26" spans="1:29" ht="17.25" x14ac:dyDescent="0.35">
      <c r="U26" s="207"/>
      <c r="AA26" s="11"/>
      <c r="AB26" s="11"/>
      <c r="AC26" s="11"/>
    </row>
    <row r="27" spans="1:29" x14ac:dyDescent="0.3">
      <c r="AA27" s="11"/>
      <c r="AB27" s="11"/>
      <c r="AC27" s="11"/>
    </row>
    <row r="28" spans="1:29" x14ac:dyDescent="0.3">
      <c r="AA28" s="13"/>
      <c r="AB28" s="13"/>
      <c r="AC28" s="13"/>
    </row>
  </sheetData>
  <mergeCells count="18">
    <mergeCell ref="AA4:AF4"/>
    <mergeCell ref="AA5:AB5"/>
    <mergeCell ref="T5:U5"/>
    <mergeCell ref="V5:W5"/>
    <mergeCell ref="X5:Y5"/>
    <mergeCell ref="N5:O5"/>
    <mergeCell ref="P5:Q5"/>
    <mergeCell ref="R5:S5"/>
    <mergeCell ref="N4:S4"/>
    <mergeCell ref="T4:Y4"/>
    <mergeCell ref="B5:C5"/>
    <mergeCell ref="D5:E5"/>
    <mergeCell ref="F5:G5"/>
    <mergeCell ref="B4:G4"/>
    <mergeCell ref="H5:I5"/>
    <mergeCell ref="H4:M4"/>
    <mergeCell ref="J5:K5"/>
    <mergeCell ref="L5:M5"/>
  </mergeCells>
  <hyperlinks>
    <hyperlink ref="A2" location="'CHAPTER 5'!A1" display="Back to Table of Contents"/>
  </hyperlink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CHAPTER 5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POP</vt:lpstr>
      <vt:lpstr>'5.1'!Print_Area</vt:lpstr>
      <vt:lpstr>'5.10'!Print_Area</vt:lpstr>
      <vt:lpstr>'5.11'!Print_Area</vt:lpstr>
      <vt:lpstr>'5.12'!Print_Area</vt:lpstr>
      <vt:lpstr>'5.13'!Print_Area</vt:lpstr>
      <vt:lpstr>'5.14'!Print_Area</vt:lpstr>
      <vt:lpstr>'5.2'!Print_Area</vt:lpstr>
      <vt:lpstr>'5.3'!Print_Area</vt:lpstr>
      <vt:lpstr>'5.4'!Print_Area</vt:lpstr>
      <vt:lpstr>'5.5'!Print_Area</vt:lpstr>
      <vt:lpstr>'5.6'!Print_Area</vt:lpstr>
      <vt:lpstr>'5.7'!Print_Area</vt:lpstr>
      <vt:lpstr>'5.8'!Print_Area</vt:lpstr>
      <vt:lpstr>'5.9'!Print_Area</vt:lpstr>
      <vt:lpstr>'CHAPTER 5'!Print_Area</vt:lpstr>
    </vt:vector>
  </TitlesOfParts>
  <Company>UoB IT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Patrick Sheldon</dc:creator>
  <cp:lastModifiedBy>Ed Dicks</cp:lastModifiedBy>
  <cp:lastPrinted>2019-04-23T11:57:27Z</cp:lastPrinted>
  <dcterms:created xsi:type="dcterms:W3CDTF">2019-03-28T17:08:24Z</dcterms:created>
  <dcterms:modified xsi:type="dcterms:W3CDTF">2019-04-30T11:21:50Z</dcterms:modified>
</cp:coreProperties>
</file>