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530" yWindow="840" windowWidth="20730" windowHeight="7320" tabRatio="754"/>
  </bookViews>
  <sheets>
    <sheet name="CHAPTER 3" sheetId="17" r:id="rId1"/>
    <sheet name="3.1" sheetId="1" r:id="rId2"/>
    <sheet name="Sheet1" sheetId="2" state="hidden" r:id="rId3"/>
    <sheet name="Data for fig3.1" sheetId="4" state="hidden" r:id="rId4"/>
    <sheet name="3.1F" sheetId="19" r:id="rId5"/>
    <sheet name="3.2" sheetId="5" r:id="rId6"/>
    <sheet name="3.2F" sheetId="20" r:id="rId7"/>
    <sheet name="Data for Pub15 fig 3.2" sheetId="6" state="hidden" r:id="rId8"/>
    <sheet name="3.3" sheetId="7" r:id="rId9"/>
    <sheet name="3.3F" sheetId="21" r:id="rId10"/>
    <sheet name="Data for Pub 15 Fig 3.3" sheetId="8" state="hidden" r:id="rId11"/>
    <sheet name="3.4" sheetId="9" r:id="rId12"/>
    <sheet name="3.4F" sheetId="23" r:id="rId13"/>
    <sheet name="Data for Pub 15 Fig 3.4" sheetId="10" state="hidden" r:id="rId14"/>
    <sheet name="3.5" sheetId="11" r:id="rId15"/>
    <sheet name="3.6" sheetId="12" r:id="rId16"/>
    <sheet name="data for Pub 15 Fig 3.6" sheetId="18" state="hidden" r:id="rId17"/>
    <sheet name="3.6F" sheetId="24" r:id="rId18"/>
    <sheet name="3.7" sheetId="13" r:id="rId19"/>
    <sheet name="3.8" sheetId="14" r:id="rId20"/>
    <sheet name="3.9" sheetId="15" r:id="rId21"/>
    <sheet name=" 3.10" sheetId="16" r:id="rId22"/>
  </sheets>
  <definedNames>
    <definedName name="_xlnm.Print_Area" localSheetId="21">' 3.10'!$A$1:$F$10</definedName>
    <definedName name="_xlnm.Print_Area" localSheetId="1">'3.1'!$A$1:$Q$22</definedName>
    <definedName name="_xlnm.Print_Area" localSheetId="4">'3.1F'!$A$1:$W$61</definedName>
    <definedName name="_xlnm.Print_Area" localSheetId="5">'3.2'!$A$1:$M$20</definedName>
    <definedName name="_xlnm.Print_Area" localSheetId="6">'3.2F'!$A$1:$Q$40</definedName>
    <definedName name="_xlnm.Print_Area" localSheetId="8">'3.3'!$A$1:$N$20</definedName>
    <definedName name="_xlnm.Print_Area" localSheetId="9">'3.3F'!$A$1:$P$40</definedName>
    <definedName name="_xlnm.Print_Area" localSheetId="11">'3.4'!$A$1:$N$20</definedName>
    <definedName name="_xlnm.Print_Area" localSheetId="12">'3.4F'!$A$1:$S$41</definedName>
    <definedName name="_xlnm.Print_Area" localSheetId="14">'3.5'!$A$1:$H$23</definedName>
    <definedName name="_xlnm.Print_Area" localSheetId="15">'3.6'!$A$1:$G$47</definedName>
    <definedName name="_xlnm.Print_Area" localSheetId="17">'3.6F'!$A$1:$R$45</definedName>
    <definedName name="_xlnm.Print_Area" localSheetId="18">'3.7'!$A$1:$M$17</definedName>
    <definedName name="_xlnm.Print_Area" localSheetId="19">'3.8'!$A$1:$G$22</definedName>
    <definedName name="_xlnm.Print_Area" localSheetId="20">'3.9'!$A$1:$S$14</definedName>
    <definedName name="_xlnm.Print_Area" localSheetId="0">'CHAPTER 3'!$A$1:$N$35</definedName>
  </definedNames>
  <calcPr calcId="145621"/>
</workbook>
</file>

<file path=xl/calcChain.xml><?xml version="1.0" encoding="utf-8"?>
<calcChain xmlns="http://schemas.openxmlformats.org/spreadsheetml/2006/main">
  <c r="R6" i="10" l="1"/>
  <c r="R5" i="10"/>
  <c r="R4" i="10"/>
  <c r="R3" i="10"/>
  <c r="Q6" i="8" l="1"/>
  <c r="Q5" i="8"/>
  <c r="Q4" i="8"/>
  <c r="Q3" i="8"/>
  <c r="N6" i="6"/>
  <c r="N5" i="6"/>
  <c r="N4" i="6"/>
  <c r="N3" i="6"/>
  <c r="AL8" i="4"/>
  <c r="AL7" i="4"/>
  <c r="AL6" i="4"/>
  <c r="AL5" i="4"/>
  <c r="F15" i="11"/>
  <c r="F14" i="11"/>
  <c r="F13" i="11"/>
  <c r="F12" i="11"/>
  <c r="F11" i="11"/>
  <c r="F10" i="11"/>
  <c r="F9" i="11"/>
  <c r="F8" i="11"/>
  <c r="F7" i="11"/>
  <c r="F6" i="11"/>
  <c r="F5" i="11"/>
  <c r="E15" i="11" l="1"/>
  <c r="E14" i="11"/>
  <c r="E13" i="11"/>
  <c r="E12" i="11"/>
  <c r="E11" i="11"/>
  <c r="E10" i="11"/>
  <c r="E9" i="11"/>
  <c r="E8" i="11"/>
  <c r="E7" i="11"/>
  <c r="E6" i="11"/>
  <c r="E5" i="11"/>
  <c r="D15" i="11"/>
  <c r="D14" i="11"/>
  <c r="D13" i="11"/>
  <c r="D12" i="11"/>
  <c r="D11" i="11"/>
  <c r="D10" i="11"/>
  <c r="D9" i="11"/>
  <c r="D8" i="11"/>
  <c r="D7" i="11"/>
  <c r="D6" i="11"/>
  <c r="D5" i="11"/>
  <c r="C15" i="11"/>
  <c r="C14" i="11"/>
  <c r="C13" i="11"/>
  <c r="C12" i="11"/>
  <c r="C11" i="11"/>
  <c r="C10" i="11"/>
  <c r="C9" i="11"/>
  <c r="C8" i="11"/>
  <c r="C7" i="11"/>
  <c r="C6" i="11"/>
  <c r="C5" i="11"/>
  <c r="S7" i="4" l="1"/>
  <c r="T7" i="4"/>
  <c r="H15" i="11"/>
  <c r="H14" i="11"/>
  <c r="H13" i="11"/>
  <c r="H12" i="11"/>
  <c r="H11" i="11"/>
  <c r="H10" i="11"/>
  <c r="H9" i="11"/>
  <c r="H8" i="11"/>
  <c r="H7" i="11"/>
  <c r="H6" i="11"/>
  <c r="H5" i="11"/>
  <c r="J15" i="1"/>
  <c r="C15" i="1"/>
  <c r="I15" i="1"/>
  <c r="H15" i="1"/>
  <c r="G15" i="1"/>
  <c r="D15" i="1"/>
  <c r="E15" i="1"/>
  <c r="F15" i="1"/>
</calcChain>
</file>

<file path=xl/sharedStrings.xml><?xml version="1.0" encoding="utf-8"?>
<sst xmlns="http://schemas.openxmlformats.org/spreadsheetml/2006/main" count="290" uniqueCount="165">
  <si>
    <t>Digoxin and other positive inotropic drugs (2.1)</t>
  </si>
  <si>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</si>
  <si>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</si>
  <si>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</si>
  <si>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</si>
  <si>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</si>
  <si>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</si>
  <si>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</si>
  <si>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</si>
  <si>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</si>
  <si>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The data up to 1990 are not consistent with data from 1991 onwards.  Figures up to 1990 are based on fees and on a sample of 1 in 200 prescriptions dispensed by community pharmacists and appliance contractors</t>
  </si>
  <si>
    <t xml:space="preserve"> only. Figures from 1991 are based on items and cover all prescriptions dispensed by community pharmacists, appliance contractors, dispensing doctors and prescriptions submitted by prescribing doctors for </t>
  </si>
  <si>
    <t>Lipid-lowering drugs (2.12)</t>
  </si>
  <si>
    <t xml:space="preserve">items personally administered. British National Formulary (BNF) codes in parentheses. </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</si>
  <si>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</si>
  <si>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</si>
  <si>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</si>
  <si>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</si>
  <si>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</si>
  <si>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</si>
  <si>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</si>
  <si>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</si>
  <si>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</si>
  <si>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</si>
  <si>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British National Formulary (BNF) codes in parentheses. </t>
  </si>
  <si>
    <t xml:space="preserve"> Thousands (000s)</t>
  </si>
  <si>
    <t>Prescriptions</t>
  </si>
  <si>
    <t>2001/02</t>
  </si>
  <si>
    <t>2005/06</t>
  </si>
  <si>
    <t>2006/07</t>
  </si>
  <si>
    <t>2007/08</t>
  </si>
  <si>
    <t>2008/09</t>
  </si>
  <si>
    <t>2009/10</t>
  </si>
  <si>
    <t>2010/11</t>
  </si>
  <si>
    <t>2011/12</t>
  </si>
  <si>
    <t>2012/13</t>
  </si>
  <si>
    <t>2013/14</t>
  </si>
  <si>
    <t xml:space="preserve"> British National Formulary (BNF) codes in parentheses. </t>
  </si>
  <si>
    <t>2002/03</t>
  </si>
  <si>
    <t>2003/04</t>
  </si>
  <si>
    <t>2004/05</t>
  </si>
  <si>
    <t>UK</t>
  </si>
  <si>
    <t>Antifibrinolytic drugs &amp; haemostatics (2.11)</t>
  </si>
  <si>
    <t>All prescriptions for disease of the cardiovascular system</t>
  </si>
  <si>
    <t xml:space="preserve">Figures are based on items and cover all prescriptions dispensed by community pharmacists, appliance contractors, dispensing doctors and prescriptions submitted by prescribing doctors for </t>
  </si>
  <si>
    <t>Coronary artery 
bypass surgery (CABG)</t>
  </si>
  <si>
    <t>Percutaneous coronary interventions (PCI)</t>
  </si>
  <si>
    <t>1988*</t>
  </si>
  <si>
    <t>Operations performed in NHS hosptials and selected private hospitals are included.</t>
  </si>
  <si>
    <t>Operation</t>
  </si>
  <si>
    <t xml:space="preserve">First time operations only </t>
  </si>
  <si>
    <t xml:space="preserve">Number </t>
  </si>
  <si>
    <t>%</t>
  </si>
  <si>
    <t>Heart transplant list</t>
  </si>
  <si>
    <t>Remained active / suspended</t>
  </si>
  <si>
    <t>Transplanted</t>
  </si>
  <si>
    <t>Removed</t>
  </si>
  <si>
    <t>Died</t>
  </si>
  <si>
    <t>TOTAL</t>
  </si>
  <si>
    <t>Heart/lung transplant list</t>
  </si>
  <si>
    <t xml:space="preserve">Notes: </t>
  </si>
  <si>
    <t>Includes re-registrations for second or subsequent transplants</t>
  </si>
  <si>
    <t>Country</t>
  </si>
  <si>
    <t>n</t>
  </si>
  <si>
    <t>rate</t>
  </si>
  <si>
    <t>England</t>
  </si>
  <si>
    <t>Wales</t>
  </si>
  <si>
    <t>Scotland</t>
  </si>
  <si>
    <t xml:space="preserve">Number discharged from hospital alive </t>
  </si>
  <si>
    <t>PRESCRIPTIONS</t>
  </si>
  <si>
    <t>Table 3.1</t>
  </si>
  <si>
    <t>Figure 3.1</t>
  </si>
  <si>
    <t>Table 3.2</t>
  </si>
  <si>
    <t>Figure 3.2</t>
  </si>
  <si>
    <t>Table 3.3</t>
  </si>
  <si>
    <t>Figure 3.3</t>
  </si>
  <si>
    <t>Table 3.4</t>
  </si>
  <si>
    <t>Figure 3.4</t>
  </si>
  <si>
    <t>Table 3.5</t>
  </si>
  <si>
    <t>Prescriptions used in the prevention and treatment of cardiovascular disease, United Kingdom latest available year</t>
  </si>
  <si>
    <t>OPERATIONS</t>
  </si>
  <si>
    <t>Table 3.6</t>
  </si>
  <si>
    <t>Figure 3.6</t>
  </si>
  <si>
    <t>Table 3.7</t>
  </si>
  <si>
    <t>TRANSPLANTS</t>
  </si>
  <si>
    <t>Table 3.8</t>
  </si>
  <si>
    <t>Table 3.9</t>
  </si>
  <si>
    <t>Table 3.10</t>
  </si>
  <si>
    <t>Coronary artery bypass operations (CABG)</t>
  </si>
  <si>
    <t>2014/15</t>
  </si>
  <si>
    <t>Notes: Resuscitation commenced / continued by ambulance service</t>
  </si>
  <si>
    <t xml:space="preserve">Isolated aortic valve replacement </t>
  </si>
  <si>
    <t>Isolated mitral repair</t>
  </si>
  <si>
    <t>Proportion discharged from hospital alive %</t>
  </si>
  <si>
    <t>Number of resuscitation attempts</t>
  </si>
  <si>
    <t>Isolated mitral replacement</t>
  </si>
  <si>
    <t>Mitral replacement and coronary artery bypass graft (CABG)</t>
  </si>
  <si>
    <t xml:space="preserve">Mitral repair and coronary artery bypass graft (CABG)
</t>
  </si>
  <si>
    <t>Aortic valve replacement and coronary artery bypass graft (CABG)</t>
  </si>
  <si>
    <t>Total registrations</t>
  </si>
  <si>
    <t>Table 3.5 Prescriptions used in the prevention and treatment of cardiovascular disease, United Kingdom, latest available year</t>
  </si>
  <si>
    <t>2015/16</t>
  </si>
  <si>
    <t>Operations performed in NHS hospitals and selected private hospitals are included.</t>
  </si>
  <si>
    <t>Excludes patients whose postcodes were unknown. Excludes lung transplant.</t>
  </si>
  <si>
    <t>2011-12</t>
  </si>
  <si>
    <t>2012-13</t>
  </si>
  <si>
    <t>2013-14</t>
  </si>
  <si>
    <t>2014-15</t>
  </si>
  <si>
    <t>2015-16</t>
  </si>
  <si>
    <t>Source: NHS England (2017). Ambulance Quality Indicators. Analytical Service (Operations): Leeds</t>
  </si>
  <si>
    <t>British Cardiovascular Intervention Society (2017). BCIS Audit returns . Personal communication.</t>
  </si>
  <si>
    <t>http://content.digital.nhs.uk/catalogue/PUB20200</t>
  </si>
  <si>
    <t>http://gov.wales/statistics-and-research/prescriptions-dispensed-community/?lang=en</t>
  </si>
  <si>
    <t>www.hscbusiness.hscni.net/services/1806.htm</t>
  </si>
  <si>
    <t xml:space="preserve">www.isdscotland.org/Health-Topics/Prescribing-and-medicines/Community-Dispensing/Prescription-Cost-Analysis/ </t>
  </si>
  <si>
    <t>UK latest</t>
  </si>
  <si>
    <t>The Society for Cardiothoracic Surgery in Great Britain &amp; Ireland (2017). . Accessed in May 2015</t>
  </si>
  <si>
    <t>http://bluebook.scts.org/#ActivityRates</t>
  </si>
  <si>
    <t>http://bluebook.scts.org/</t>
  </si>
  <si>
    <t>www.organdonation.nhs.uk/supporting-my-decision/statistics-about-organ-donation/transplant-activity-report/</t>
  </si>
  <si>
    <t>www.england.nhs.uk/statistics/statistical-work-areas/ambulance-quality-indicators/</t>
  </si>
  <si>
    <t>Northern Ireland</t>
  </si>
  <si>
    <t>OUT-OF-HOSPITAL CARDIAC ARRESTS</t>
  </si>
  <si>
    <t>This chapter reports on different methods of treatment for cardiovascular disease (CVD), with a focus on treatments for coronary heart disease (CHD).</t>
  </si>
  <si>
    <t>It includes tables and figures for trends and latest statistics on the number of prescriptions,operations and cardiac arrest survival in the UK.</t>
  </si>
  <si>
    <t>Table 3.1 Prescriptions used in the prevention and treatment of cardiovascular disease, England 1981 to 2016</t>
  </si>
  <si>
    <t>2016/17</t>
  </si>
  <si>
    <t>Table 3.3 Prescriptions used in the prevention and treatment of cardiovascular disease, Scotland 2001/02 to 2016/17</t>
  </si>
  <si>
    <t>Table 3.2 Prescriptions used in the prevention and treatment of cardiovascular disease, Wales 2005 to 2016</t>
  </si>
  <si>
    <t>England 2016</t>
  </si>
  <si>
    <t>Wales 2016</t>
  </si>
  <si>
    <t>Scotland 2016/17</t>
  </si>
  <si>
    <t>https://www.organdonation.nhs.uk/supporting-my-decision/statistics-about-organ-donation/transplant-activity-report/</t>
  </si>
  <si>
    <t>2016-17</t>
  </si>
  <si>
    <t>Table 3.10  Out-of-hospital cardiac arrest survival rates, England 2011-12 to 2016-17</t>
  </si>
  <si>
    <t>Northern Ireland 2016</t>
  </si>
  <si>
    <t>For more information about the analysis you see on the Blue Book, please email nicor-auditenquiries@bartshealth.nhs.uk.</t>
  </si>
  <si>
    <t>2016 PCI figure from National Audit of Percutaneous Coronary Interventions Annual Public Report January 2015 to December 2015</t>
  </si>
  <si>
    <t>http://www.ucl.ac.uk/nicor/audits/adultpercutaneous/documents/Report-Dec2015V5.pdf</t>
  </si>
  <si>
    <t>Section 7, Table 7.9 http://www.odt.nhs.uk/statistics-and-reports/annual-activity-report/</t>
  </si>
  <si>
    <t>New registrations in 2016/17</t>
  </si>
  <si>
    <t>Table 3.8 Cardiothoracic transplant list, United Kingdom 2016/17</t>
  </si>
  <si>
    <t>Activities for the year ending 31 March 2017</t>
  </si>
  <si>
    <t>NHS Blood and Transplant (2017). Organ donation and transplantation. NHS</t>
  </si>
  <si>
    <t>All years given represent a financial year e.g. 2011 represents 1st April 2011 – 31st March 2012.</t>
  </si>
  <si>
    <t>ISD Scotland (2017). Prescription Cost Analysis 2016/17. NHS National Services: Edinburgh. and previous editions.</t>
  </si>
  <si>
    <t xml:space="preserve">NHS Digital (2017). Prescription cost analysis 2016. </t>
  </si>
  <si>
    <t>Cardiovascular Disease Statistics 2018 - Chapter 3 - Treatment</t>
  </si>
  <si>
    <t>Prescriptions used in the prevention and treatment of cardiovascular disease, England 1981 to 2016</t>
  </si>
  <si>
    <t>Health Statistics and Analysis Unit (2017). Prescription cost analysis 2016. Welsh Government:Cardiff  and previous editions.</t>
  </si>
  <si>
    <t>Prescriptions used in the prevention and treatment of cardiovascular disease, Wales 2005 to 2016</t>
  </si>
  <si>
    <t>Prescriptions used in the prevention and treatment of cardiovascular disease, Scotland 2001/02 to 2016/17</t>
  </si>
  <si>
    <t>Prescriptions used in the prevention and treatment of cardiovascular disease, Northern Ireland 2000 to 2016</t>
  </si>
  <si>
    <t>Table 3.4 Prescriptions used in the prevention and treatment of cardiovascular disease, Northern Ireland 2000 to 2016</t>
  </si>
  <si>
    <t>HSC (2017). Prescription Cost Analysis 2016. Business Services Organisation: Belfast.</t>
  </si>
  <si>
    <t>Table 3.6 Number of CABGs and PCIs, United Kingdom 1977 to 2015</t>
  </si>
  <si>
    <t>Table 3.7 Number of valve replacements and repairs, United Kingdom 2003 to 2015</t>
  </si>
  <si>
    <t xml:space="preserve">The Society for Cardiothoracic Surgery in Great Britain &amp; Ireland (2017). </t>
  </si>
  <si>
    <t>Number of CABGs and PCIs, United Kingdom 1977 to 2015</t>
  </si>
  <si>
    <t>Number of valve replacements and repairs, United Kingdom 2003 to 2015</t>
  </si>
  <si>
    <t>Cardiothoracic transplant list, United Kingdom 2016/17</t>
  </si>
  <si>
    <t>Cardiothoracic transplants and rate per million population, by country, United Kingdom 2010/11 to 2016/17</t>
  </si>
  <si>
    <t>Out-of-hospital cardiac arrest survival rates, England 2011-12 to 2016-17</t>
  </si>
  <si>
    <t>Organ Donation and Transplantation. Activity Report 2016/17 (2017) and previous reports. Organ donation and transplantation. NHS Blood and Transplant, NHS.</t>
  </si>
  <si>
    <t>Table 3.9 Cardiothoracic transplants and rate per million population, by country, United Kingdom 2010/11 to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</si>
</sst>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10409]#,##0.000;\(#,##0.000\)"/>
    <numFmt numFmtId="166" formatCode="_-* #,##0_-;\-* #,##0_-;_-* &quot;-&quot;??_-;_-@_-"/>
    <numFmt numFmtId="167" formatCode="[$£]#,##0.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name val="Calibri"/>
      <family val="2"/>
      <scheme val="minor"/>
    </font>
    <font>
      <sz val="10"/>
      <name val="Calibri"/>
      <family val="2"/>
      <scheme val="minor"/>
    </font>
    <font>
      <sz val="10"/>
      <name val="MS Sans Serif"/>
      <family val="2"/>
    </font>
    <font>
      <b/>
      <sz val="11"/>
      <name val="Calibri"/>
      <family val="2"/>
      <scheme val="minor"/>
    </font>
    <font>
      <u/>
      <sz val="10"/>
      <color theme="10"/>
      <name val="Arial"/>
      <family val="2"/>
    </font>
    <font>
      <sz val="10"/>
      <color indexed="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b/>
      <sz val="11"/>
      <color theme="1"/>
      <name val="Calibri"/>
      <family val="2"/>
      <scheme val="minor"/>
    </font>
    <font>
      <sz val="11"/>
      <name val="Calibri"/>
      <family val="2"/>
      <scheme val="minor"/>
    </font>
    <font>
      <sz val="11"/>
      <name val="Arial"/>
      <family val="2"/>
    </font>
    <font>
      <sz val="11"/>
      <color theme="1"/>
      <name val="Arial"/>
      <family val="2"/>
    </font>
    <font>
      <sz val="11"/>
      <color rgb="FF000000"/>
      <name val="MS Sans Serif"/>
      <family val="2"/>
    </font>
    <font>
      <sz val="11"/>
      <color indexed="8"/>
      <name val="Arial"/>
      <family val="2"/>
    </font>
    <font>
      <b/>
      <sz val="12"/>
      <color theme="0"/>
      <name val="Arial"/>
      <family val="2"/>
    </font>
    <font>
      <b/>
      <sz val="10"/>
      <name val="Arial"/>
      <family val="2"/>
    </font>
    <font>
      <sz val="10"/>
      <color theme="0"/>
      <name val="Arial"/>
      <family val="2"/>
    </font>
    <font>
      <b/>
      <sz val="11"/>
      <name val="Arial"/>
      <family val="2"/>
    </font>
    <font>
      <i/>
      <sz val="11"/>
      <name val="Arial"/>
      <family val="2"/>
    </font>
    <font>
      <b/>
      <i/>
      <sz val="11"/>
      <name val="Arial"/>
      <family val="2"/>
    </font>
    <font>
      <b/>
      <sz val="12"/>
      <name val="Arial"/>
      <family val="2"/>
    </font>
    <font>
      <i/>
      <sz val="8"/>
      <name val="Arial"/>
      <family val="2"/>
    </font>
    <font>
      <sz val="8"/>
      <name val="Arial"/>
      <family val="2"/>
    </font>
    <font>
      <sz val="8"/>
      <name val="Calibri"/>
      <family val="2"/>
      <scheme val="minor"/>
    </font>
    <font>
      <u/>
      <sz val="8"/>
      <color theme="10"/>
      <name val="Arial"/>
      <family val="2"/>
    </font>
    <font>
      <b/>
      <i/>
      <sz val="8"/>
      <name val="Arial"/>
      <family val="2"/>
    </font>
    <font>
      <b/>
      <sz val="8"/>
      <name val="Arial"/>
      <family val="2"/>
    </font>
    <font>
      <i/>
      <sz val="10"/>
      <name val="Arial"/>
      <family val="2"/>
    </font>
    <font>
      <sz val="8"/>
      <color indexed="10"/>
      <name val="Arial"/>
      <family val="2"/>
    </font>
    <font>
      <sz val="10"/>
      <color indexed="10"/>
      <name val="Arial"/>
      <family val="2"/>
    </font>
    <font>
      <sz val="10"/>
      <color theme="1"/>
      <name val="Arial"/>
      <family val="2"/>
    </font>
    <font>
      <b/>
      <sz val="10"/>
      <color theme="1"/>
      <name val="Arial"/>
      <family val="2"/>
    </font>
    <font>
      <i/>
      <sz val="8"/>
      <color theme="1"/>
      <name val="Arial"/>
      <family val="2"/>
    </font>
    <font>
      <sz val="8"/>
      <color theme="1"/>
      <name val="Arial"/>
      <family val="2"/>
    </font>
    <font>
      <sz val="8"/>
      <color theme="1"/>
      <name val="Calibri"/>
      <family val="2"/>
      <scheme val="minor"/>
    </font>
    <font>
      <i/>
      <sz val="10"/>
      <color theme="1"/>
      <name val="Arial"/>
      <family val="2"/>
    </font>
    <font>
      <sz val="9"/>
      <color theme="1"/>
      <name val="Calibri"/>
      <family val="2"/>
      <scheme val="minor"/>
    </font>
    <font>
      <sz val="10"/>
      <color theme="1"/>
      <name val="Calibri"/>
      <family val="2"/>
      <scheme val="minor"/>
    </font>
    <font>
      <i/>
      <sz val="10"/>
      <color theme="1"/>
      <name val="Calibri"/>
      <family val="2"/>
      <scheme val="minor"/>
    </font>
    <font>
      <b/>
      <sz val="10"/>
      <color rgb="FFC00000"/>
      <name val="Arial"/>
      <family val="2"/>
    </font>
    <font>
      <sz val="10"/>
      <color rgb="FFC00000"/>
      <name val="Arial"/>
      <family val="2"/>
    </font>
    <font>
      <b/>
      <i/>
      <sz val="10"/>
      <name val="Calibri"/>
      <family val="2"/>
      <scheme val="minor"/>
    </font>
    <font>
      <b/>
      <i/>
      <sz val="10"/>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s>
  <cellStyleXfs count="19">
    <xf numFmtId="0" fontId="0" fillId="0" borderId="0"/>
    <xf numFmtId="43" fontId="5"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9" fillId="0" borderId="0"/>
    <xf numFmtId="0" fontId="4" fillId="0" borderId="0"/>
    <xf numFmtId="0" fontId="11" fillId="0" borderId="0" applyNumberFormat="0" applyFill="0" applyBorder="0" applyAlignment="0" applyProtection="0"/>
    <xf numFmtId="0" fontId="14" fillId="0" borderId="0"/>
    <xf numFmtId="0" fontId="13"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Border="0" applyProtection="0"/>
    <xf numFmtId="0" fontId="17" fillId="0" borderId="0" applyNumberFormat="0" applyBorder="0" applyProtection="0"/>
    <xf numFmtId="0" fontId="14" fillId="0" borderId="0" applyNumberFormat="0" applyFont="0" applyBorder="0" applyProtection="0"/>
    <xf numFmtId="0" fontId="3" fillId="0" borderId="0"/>
    <xf numFmtId="0" fontId="5" fillId="0" borderId="0"/>
    <xf numFmtId="43" fontId="5" fillId="0" borderId="0" applyFont="0" applyFill="0" applyBorder="0" applyAlignment="0" applyProtection="0"/>
    <xf numFmtId="43" fontId="5" fillId="0" borderId="0" applyFont="0" applyFill="0" applyBorder="0" applyAlignment="0" applyProtection="0"/>
  </cellStyleXfs>
  <cellXfs count="378">
    <xf numFmtId="0" fontId="0" fillId="0" borderId="0" xfId="0"/>
    <xf numFmtId="0" fontId="0" fillId="0" borderId="0" xfId="0" applyAlignment="1">
      <alignment wrapText="1"/>
    </xf>
    <xf numFmtId="164" fontId="9" fillId="0" borderId="0" xfId="0" applyNumberFormat="1" applyFont="1" applyProtection="1"/>
    <xf numFmtId="1" fontId="9" fillId="0" borderId="0" xfId="0" applyNumberFormat="1" applyFont="1" applyAlignment="1" applyProtection="1">
      <alignment horizontal="right"/>
    </xf>
    <xf numFmtId="1" fontId="9" fillId="0" borderId="0" xfId="0" applyNumberFormat="1" applyFont="1" applyAlignment="1">
      <alignment horizontal="right"/>
    </xf>
    <xf numFmtId="0" fontId="9" fillId="0" borderId="0" xfId="0" applyFont="1"/>
    <xf numFmtId="1" fontId="9" fillId="0" borderId="0" xfId="0" applyNumberFormat="1" applyFont="1"/>
    <xf numFmtId="38" fontId="9" fillId="0" borderId="0" xfId="1" applyNumberFormat="1" applyFont="1"/>
    <xf numFmtId="3" fontId="9" fillId="0" borderId="0" xfId="0" applyNumberFormat="1" applyFont="1"/>
    <xf numFmtId="3" fontId="0" fillId="0" borderId="0" xfId="0" applyNumberFormat="1"/>
    <xf numFmtId="3" fontId="0" fillId="0" borderId="0" xfId="0" applyNumberFormat="1" applyAlignment="1">
      <alignment horizontal="right"/>
    </xf>
    <xf numFmtId="3" fontId="5" fillId="0" borderId="0" xfId="0" applyNumberFormat="1" applyFont="1" applyFill="1" applyBorder="1"/>
    <xf numFmtId="38" fontId="5" fillId="0" borderId="0" xfId="1" applyNumberFormat="1" applyFont="1"/>
    <xf numFmtId="3" fontId="5" fillId="0" borderId="0" xfId="0" applyNumberFormat="1" applyFont="1"/>
    <xf numFmtId="3" fontId="5" fillId="0" borderId="0" xfId="0" applyNumberFormat="1" applyFont="1" applyAlignment="1">
      <alignment horizontal="right"/>
    </xf>
    <xf numFmtId="0" fontId="5" fillId="0" borderId="0" xfId="0" applyFont="1"/>
    <xf numFmtId="49" fontId="7" fillId="0" borderId="0" xfId="3" applyNumberFormat="1" applyFont="1" applyAlignment="1">
      <alignment horizontal="right"/>
    </xf>
    <xf numFmtId="0" fontId="7" fillId="0" borderId="0" xfId="3" applyFont="1" applyAlignment="1">
      <alignment horizontal="right"/>
    </xf>
    <xf numFmtId="1" fontId="0" fillId="0" borderId="0" xfId="0" applyNumberFormat="1"/>
    <xf numFmtId="1" fontId="5" fillId="0" borderId="0" xfId="0" applyNumberFormat="1" applyFont="1" applyFill="1" applyBorder="1"/>
    <xf numFmtId="0" fontId="0" fillId="0" borderId="0" xfId="0" applyAlignment="1">
      <alignment horizontal="right"/>
    </xf>
    <xf numFmtId="0" fontId="9" fillId="0" borderId="0" xfId="0" applyFont="1" applyAlignment="1">
      <alignment horizontal="right"/>
    </xf>
    <xf numFmtId="0" fontId="12" fillId="0" borderId="0" xfId="0" applyFont="1" applyAlignment="1">
      <alignment horizontal="right"/>
    </xf>
    <xf numFmtId="0" fontId="7" fillId="0" borderId="0" xfId="3" applyFont="1" applyFill="1" applyAlignment="1">
      <alignment horizontal="right"/>
    </xf>
    <xf numFmtId="0" fontId="2" fillId="7" borderId="0" xfId="0" applyFont="1" applyFill="1" applyAlignment="1"/>
    <xf numFmtId="0" fontId="19" fillId="7" borderId="0" xfId="0" applyFont="1" applyFill="1"/>
    <xf numFmtId="0" fontId="18" fillId="7" borderId="0" xfId="0" applyFont="1" applyFill="1"/>
    <xf numFmtId="0" fontId="19" fillId="7" borderId="0" xfId="0" applyFont="1" applyFill="1" applyAlignment="1"/>
    <xf numFmtId="0" fontId="1" fillId="0" borderId="0" xfId="6" applyFont="1" applyAlignment="1">
      <alignment vertical="center"/>
    </xf>
    <xf numFmtId="0" fontId="10" fillId="0" borderId="0" xfId="3" applyFont="1"/>
    <xf numFmtId="0" fontId="10" fillId="0" borderId="0" xfId="3" applyFont="1" applyAlignment="1">
      <alignment horizontal="right"/>
    </xf>
    <xf numFmtId="0" fontId="19" fillId="0" borderId="0" xfId="3" applyFont="1"/>
    <xf numFmtId="3" fontId="19" fillId="0" borderId="0" xfId="3" applyNumberFormat="1" applyFont="1" applyFill="1" applyBorder="1"/>
    <xf numFmtId="0" fontId="19" fillId="0" borderId="0" xfId="3" applyFont="1" applyAlignment="1">
      <alignment horizontal="right"/>
    </xf>
    <xf numFmtId="0" fontId="1" fillId="0" borderId="0" xfId="6" applyFont="1"/>
    <xf numFmtId="0" fontId="1" fillId="0" borderId="0" xfId="6" applyFont="1" applyAlignment="1">
      <alignment horizontal="right"/>
    </xf>
    <xf numFmtId="0" fontId="10" fillId="0" borderId="0" xfId="5" applyFont="1"/>
    <xf numFmtId="3" fontId="19" fillId="0" borderId="0" xfId="5" applyNumberFormat="1" applyFont="1"/>
    <xf numFmtId="0" fontId="19" fillId="0" borderId="0" xfId="5" applyFont="1"/>
    <xf numFmtId="164" fontId="19" fillId="0" borderId="0" xfId="3" applyNumberFormat="1" applyFont="1" applyProtection="1"/>
    <xf numFmtId="3" fontId="19" fillId="0" borderId="0" xfId="3" applyNumberFormat="1" applyFont="1"/>
    <xf numFmtId="0" fontId="10" fillId="0" borderId="0" xfId="3" applyFont="1" applyAlignment="1">
      <alignment horizontal="left"/>
    </xf>
    <xf numFmtId="164" fontId="19" fillId="0" borderId="0" xfId="3" applyNumberFormat="1" applyFont="1" applyAlignment="1" applyProtection="1">
      <alignment horizontal="left"/>
    </xf>
    <xf numFmtId="3" fontId="10" fillId="0" borderId="0" xfId="3" applyNumberFormat="1" applyFont="1" applyAlignment="1">
      <alignment horizontal="right"/>
    </xf>
    <xf numFmtId="3" fontId="19" fillId="0" borderId="0" xfId="3" applyNumberFormat="1" applyFont="1" applyAlignment="1">
      <alignment horizontal="right"/>
    </xf>
    <xf numFmtId="0" fontId="21" fillId="0" borderId="0" xfId="15" applyFont="1"/>
    <xf numFmtId="4" fontId="21" fillId="0" borderId="0" xfId="15" applyNumberFormat="1" applyFont="1"/>
    <xf numFmtId="0" fontId="20" fillId="2" borderId="0" xfId="3" applyFont="1" applyFill="1" applyBorder="1"/>
    <xf numFmtId="1" fontId="20" fillId="2" borderId="0" xfId="3" applyNumberFormat="1" applyFont="1" applyFill="1" applyBorder="1" applyAlignment="1">
      <alignment horizontal="right"/>
    </xf>
    <xf numFmtId="3" fontId="20" fillId="2" borderId="0" xfId="3" applyNumberFormat="1" applyFont="1" applyFill="1" applyBorder="1"/>
    <xf numFmtId="0" fontId="22" fillId="0" borderId="0" xfId="8" applyFont="1"/>
    <xf numFmtId="167" fontId="22" fillId="0" borderId="0" xfId="8" applyNumberFormat="1" applyFont="1"/>
    <xf numFmtId="3" fontId="22" fillId="0" borderId="0" xfId="8" applyNumberFormat="1" applyFont="1"/>
    <xf numFmtId="3" fontId="21" fillId="0" borderId="0" xfId="3" applyNumberFormat="1" applyFont="1" applyAlignment="1">
      <alignment horizontal="right" vertical="center"/>
    </xf>
    <xf numFmtId="0" fontId="21" fillId="0" borderId="0" xfId="3" applyFont="1"/>
    <xf numFmtId="9" fontId="21" fillId="0" borderId="0" xfId="4" applyFont="1"/>
    <xf numFmtId="3" fontId="21" fillId="0" borderId="0" xfId="3" applyNumberFormat="1" applyFont="1"/>
    <xf numFmtId="0" fontId="20" fillId="0" borderId="0" xfId="0" applyFont="1"/>
    <xf numFmtId="0" fontId="23" fillId="0" borderId="0" xfId="0" applyFont="1" applyAlignment="1" applyProtection="1">
      <alignment vertical="top" wrapText="1" readingOrder="1"/>
      <protection locked="0"/>
    </xf>
    <xf numFmtId="0" fontId="23" fillId="0" borderId="0" xfId="0" applyFont="1" applyAlignment="1" applyProtection="1">
      <alignment horizontal="center" vertical="top" wrapText="1" readingOrder="1"/>
      <protection locked="0"/>
    </xf>
    <xf numFmtId="165" fontId="23" fillId="0" borderId="0" xfId="0" applyNumberFormat="1" applyFont="1" applyAlignment="1" applyProtection="1">
      <alignment horizontal="right" vertical="top" wrapText="1" readingOrder="1"/>
      <protection locked="0"/>
    </xf>
    <xf numFmtId="0" fontId="24" fillId="8" borderId="0" xfId="0" applyFont="1" applyFill="1"/>
    <xf numFmtId="0" fontId="24" fillId="0" borderId="0" xfId="0" applyFont="1" applyFill="1"/>
    <xf numFmtId="0" fontId="11" fillId="7" borderId="0" xfId="7" applyFont="1" applyFill="1" applyAlignment="1" applyProtection="1"/>
    <xf numFmtId="0" fontId="21" fillId="7" borderId="0" xfId="0" applyFont="1" applyFill="1"/>
    <xf numFmtId="0" fontId="20" fillId="7" borderId="0" xfId="0" applyFont="1" applyFill="1"/>
    <xf numFmtId="0" fontId="25" fillId="3" borderId="0" xfId="0" applyFont="1" applyFill="1"/>
    <xf numFmtId="0" fontId="26" fillId="3" borderId="0" xfId="0" applyFont="1" applyFill="1"/>
    <xf numFmtId="0" fontId="5" fillId="7" borderId="0" xfId="0" applyFont="1" applyFill="1"/>
    <xf numFmtId="0" fontId="25" fillId="4" borderId="0" xfId="7" applyFont="1" applyFill="1" applyAlignment="1" applyProtection="1"/>
    <xf numFmtId="0" fontId="11" fillId="4" borderId="0" xfId="7" applyFont="1" applyFill="1" applyAlignment="1" applyProtection="1"/>
    <xf numFmtId="0" fontId="5" fillId="4" borderId="0" xfId="0" applyFont="1" applyFill="1"/>
    <xf numFmtId="0" fontId="25" fillId="5" borderId="0" xfId="7" applyFont="1" applyFill="1" applyAlignment="1" applyProtection="1"/>
    <xf numFmtId="0" fontId="11" fillId="5" borderId="0" xfId="7" applyFont="1" applyFill="1" applyAlignment="1" applyProtection="1"/>
    <xf numFmtId="0" fontId="5" fillId="5" borderId="0" xfId="0" applyFont="1" applyFill="1"/>
    <xf numFmtId="0" fontId="25" fillId="6" borderId="0" xfId="7" applyFont="1" applyFill="1" applyAlignment="1" applyProtection="1"/>
    <xf numFmtId="0" fontId="11" fillId="6" borderId="0" xfId="7" applyFont="1" applyFill="1" applyAlignment="1" applyProtection="1"/>
    <xf numFmtId="0" fontId="5" fillId="6" borderId="0" xfId="0" applyFont="1" applyFill="1"/>
    <xf numFmtId="0" fontId="27" fillId="0" borderId="0" xfId="0" applyFont="1"/>
    <xf numFmtId="0" fontId="27" fillId="0" borderId="0" xfId="0" applyFont="1" applyAlignment="1">
      <alignment horizontal="left"/>
    </xf>
    <xf numFmtId="164" fontId="27" fillId="0" borderId="0" xfId="0" applyNumberFormat="1" applyFont="1" applyProtection="1"/>
    <xf numFmtId="164" fontId="27" fillId="0" borderId="0" xfId="0" applyNumberFormat="1" applyFont="1"/>
    <xf numFmtId="3" fontId="27" fillId="0" borderId="0" xfId="0" applyNumberFormat="1" applyFont="1"/>
    <xf numFmtId="164" fontId="20" fillId="0" borderId="0" xfId="0" applyNumberFormat="1" applyFont="1" applyProtection="1"/>
    <xf numFmtId="164" fontId="20" fillId="0" borderId="0" xfId="0" applyNumberFormat="1" applyFont="1"/>
    <xf numFmtId="3" fontId="20" fillId="0" borderId="0" xfId="0" applyNumberFormat="1" applyFont="1"/>
    <xf numFmtId="0" fontId="20" fillId="0" borderId="0" xfId="0" applyFont="1" applyAlignment="1">
      <alignment horizontal="left"/>
    </xf>
    <xf numFmtId="164" fontId="20" fillId="0" borderId="0" xfId="0" applyNumberFormat="1" applyFont="1" applyAlignment="1" applyProtection="1">
      <alignment horizontal="left"/>
    </xf>
    <xf numFmtId="0" fontId="25" fillId="0" borderId="0" xfId="0" applyFont="1"/>
    <xf numFmtId="0" fontId="25" fillId="0" borderId="0" xfId="0" applyFont="1" applyAlignment="1">
      <alignment horizontal="left"/>
    </xf>
    <xf numFmtId="0" fontId="30" fillId="0" borderId="0" xfId="0" applyFont="1"/>
    <xf numFmtId="1" fontId="25" fillId="0" borderId="1" xfId="0" applyNumberFormat="1" applyFont="1" applyBorder="1" applyAlignment="1" applyProtection="1">
      <alignment horizontal="right"/>
    </xf>
    <xf numFmtId="1" fontId="25" fillId="0" borderId="1" xfId="0" applyNumberFormat="1" applyFont="1" applyBorder="1" applyAlignment="1">
      <alignment horizontal="right"/>
    </xf>
    <xf numFmtId="1" fontId="25" fillId="0" borderId="1" xfId="0" applyNumberFormat="1" applyFont="1" applyBorder="1"/>
    <xf numFmtId="0" fontId="25" fillId="0" borderId="1" xfId="0" applyFont="1" applyBorder="1"/>
    <xf numFmtId="0" fontId="25" fillId="0" borderId="1" xfId="0" applyFont="1" applyBorder="1" applyAlignment="1">
      <alignment horizontal="right"/>
    </xf>
    <xf numFmtId="166" fontId="5" fillId="0" borderId="0" xfId="1" applyNumberFormat="1" applyFont="1"/>
    <xf numFmtId="38" fontId="25" fillId="9" borderId="0" xfId="0" applyNumberFormat="1" applyFont="1" applyFill="1" applyAlignment="1">
      <alignment horizontal="right"/>
    </xf>
    <xf numFmtId="3" fontId="25" fillId="9" borderId="0" xfId="0" applyNumberFormat="1" applyFont="1" applyFill="1" applyBorder="1" applyAlignment="1">
      <alignment horizontal="right"/>
    </xf>
    <xf numFmtId="166" fontId="25" fillId="9" borderId="0" xfId="1" applyNumberFormat="1" applyFont="1" applyFill="1"/>
    <xf numFmtId="0" fontId="31" fillId="0" borderId="0" xfId="0" applyFont="1"/>
    <xf numFmtId="164" fontId="31" fillId="0" borderId="0" xfId="0" applyNumberFormat="1" applyFont="1" applyAlignment="1" applyProtection="1"/>
    <xf numFmtId="0" fontId="32" fillId="0" borderId="0" xfId="0" applyFont="1"/>
    <xf numFmtId="3" fontId="32" fillId="0" borderId="0" xfId="0" applyNumberFormat="1" applyFont="1"/>
    <xf numFmtId="0" fontId="32" fillId="0" borderId="0" xfId="0" applyFont="1" applyAlignment="1">
      <alignment horizontal="left"/>
    </xf>
    <xf numFmtId="0" fontId="32" fillId="0" borderId="0" xfId="0" applyFont="1" applyAlignment="1">
      <alignment wrapText="1"/>
    </xf>
    <xf numFmtId="166" fontId="32" fillId="0" borderId="0" xfId="0" applyNumberFormat="1" applyFont="1"/>
    <xf numFmtId="0" fontId="31" fillId="0" borderId="0" xfId="0" applyFont="1" applyAlignment="1"/>
    <xf numFmtId="0" fontId="31" fillId="0" borderId="0" xfId="0" applyFont="1" applyAlignment="1">
      <alignment wrapText="1"/>
    </xf>
    <xf numFmtId="164" fontId="32" fillId="0" borderId="0" xfId="0" applyNumberFormat="1" applyFont="1" applyProtection="1"/>
    <xf numFmtId="164" fontId="32" fillId="0" borderId="0" xfId="0" applyNumberFormat="1" applyFont="1"/>
    <xf numFmtId="43" fontId="32" fillId="0" borderId="0" xfId="0" applyNumberFormat="1" applyFont="1" applyAlignment="1">
      <alignment horizontal="left"/>
    </xf>
    <xf numFmtId="166" fontId="32" fillId="0" borderId="0" xfId="0" applyNumberFormat="1" applyFont="1" applyAlignment="1">
      <alignment horizontal="left"/>
    </xf>
    <xf numFmtId="38" fontId="5" fillId="0" borderId="2" xfId="1" applyNumberFormat="1" applyFont="1" applyBorder="1"/>
    <xf numFmtId="3" fontId="5" fillId="0" borderId="2" xfId="0" applyNumberFormat="1" applyFont="1" applyBorder="1"/>
    <xf numFmtId="3" fontId="5" fillId="0" borderId="2" xfId="0" applyNumberFormat="1" applyFont="1" applyBorder="1" applyAlignment="1">
      <alignment horizontal="right"/>
    </xf>
    <xf numFmtId="3" fontId="6" fillId="0" borderId="2" xfId="2" applyNumberFormat="1" applyFont="1" applyFill="1" applyBorder="1" applyAlignment="1">
      <alignment horizontal="right" wrapText="1"/>
    </xf>
    <xf numFmtId="3" fontId="5" fillId="0" borderId="2" xfId="0" applyNumberFormat="1" applyFont="1" applyFill="1" applyBorder="1"/>
    <xf numFmtId="166" fontId="5" fillId="0" borderId="2" xfId="1" applyNumberFormat="1" applyFont="1" applyBorder="1"/>
    <xf numFmtId="38" fontId="5" fillId="0" borderId="3" xfId="1" applyNumberFormat="1" applyFont="1" applyBorder="1"/>
    <xf numFmtId="3" fontId="5" fillId="0" borderId="3" xfId="0" applyNumberFormat="1" applyFont="1" applyBorder="1"/>
    <xf numFmtId="3" fontId="5" fillId="0" borderId="3" xfId="0" applyNumberFormat="1" applyFont="1" applyBorder="1" applyAlignment="1">
      <alignment horizontal="right"/>
    </xf>
    <xf numFmtId="3" fontId="6" fillId="0" borderId="3" xfId="2" applyNumberFormat="1" applyFont="1" applyFill="1" applyBorder="1" applyAlignment="1">
      <alignment horizontal="right" wrapText="1"/>
    </xf>
    <xf numFmtId="3" fontId="5" fillId="0" borderId="3" xfId="0" applyNumberFormat="1" applyFont="1" applyFill="1" applyBorder="1"/>
    <xf numFmtId="166" fontId="5" fillId="0" borderId="3" xfId="1" applyNumberFormat="1" applyFont="1" applyBorder="1"/>
    <xf numFmtId="164" fontId="5" fillId="0" borderId="0" xfId="0" applyNumberFormat="1" applyFont="1" applyAlignment="1" applyProtection="1">
      <alignment vertical="center"/>
    </xf>
    <xf numFmtId="0" fontId="5" fillId="0" borderId="0" xfId="0" applyFont="1" applyAlignment="1">
      <alignment vertical="center"/>
    </xf>
    <xf numFmtId="0" fontId="19" fillId="0" borderId="0" xfId="3" applyFont="1" applyAlignment="1">
      <alignment vertical="center"/>
    </xf>
    <xf numFmtId="0" fontId="27" fillId="0" borderId="0" xfId="3" applyFont="1"/>
    <xf numFmtId="3" fontId="27" fillId="0" borderId="0" xfId="3" applyNumberFormat="1" applyFont="1" applyAlignment="1">
      <alignment horizontal="right"/>
    </xf>
    <xf numFmtId="0" fontId="20" fillId="0" borderId="0" xfId="3" applyFont="1"/>
    <xf numFmtId="0" fontId="20" fillId="0" borderId="0" xfId="3" applyFont="1" applyAlignment="1">
      <alignment wrapText="1"/>
    </xf>
    <xf numFmtId="164" fontId="5" fillId="0" borderId="0" xfId="3" applyNumberFormat="1" applyFont="1" applyAlignment="1" applyProtection="1">
      <alignment vertical="center"/>
    </xf>
    <xf numFmtId="1" fontId="25" fillId="0" borderId="1" xfId="3" applyNumberFormat="1" applyFont="1" applyBorder="1" applyAlignment="1">
      <alignment horizontal="right"/>
    </xf>
    <xf numFmtId="0" fontId="25" fillId="0" borderId="1" xfId="3" applyFont="1" applyBorder="1"/>
    <xf numFmtId="3" fontId="6" fillId="0" borderId="2" xfId="2" applyNumberFormat="1" applyFont="1" applyFill="1" applyBorder="1" applyAlignment="1">
      <alignment horizontal="right"/>
    </xf>
    <xf numFmtId="3" fontId="5" fillId="0" borderId="2" xfId="3" applyNumberFormat="1" applyFont="1" applyFill="1" applyBorder="1"/>
    <xf numFmtId="3" fontId="6" fillId="0" borderId="3" xfId="2" applyNumberFormat="1" applyFont="1" applyFill="1" applyBorder="1" applyAlignment="1">
      <alignment horizontal="right"/>
    </xf>
    <xf numFmtId="3" fontId="5" fillId="0" borderId="3" xfId="3" applyNumberFormat="1" applyFont="1" applyFill="1" applyBorder="1"/>
    <xf numFmtId="3" fontId="25" fillId="9" borderId="0" xfId="3" applyNumberFormat="1" applyFont="1" applyFill="1" applyBorder="1" applyAlignment="1">
      <alignment horizontal="right"/>
    </xf>
    <xf numFmtId="3" fontId="25" fillId="9" borderId="0" xfId="3" applyNumberFormat="1" applyFont="1" applyFill="1" applyBorder="1"/>
    <xf numFmtId="166" fontId="25" fillId="9" borderId="0" xfId="3" applyNumberFormat="1" applyFont="1" applyFill="1" applyAlignment="1">
      <alignment horizontal="left"/>
    </xf>
    <xf numFmtId="0" fontId="31" fillId="0" borderId="0" xfId="3" applyFont="1"/>
    <xf numFmtId="164" fontId="31" fillId="0" borderId="0" xfId="3" applyNumberFormat="1" applyFont="1" applyAlignment="1" applyProtection="1"/>
    <xf numFmtId="3" fontId="32" fillId="0" borderId="0" xfId="3" applyNumberFormat="1" applyFont="1" applyAlignment="1">
      <alignment horizontal="right"/>
    </xf>
    <xf numFmtId="0" fontId="32" fillId="0" borderId="0" xfId="3" applyFont="1"/>
    <xf numFmtId="3" fontId="32" fillId="0" borderId="0" xfId="3" applyNumberFormat="1" applyFont="1"/>
    <xf numFmtId="0" fontId="33" fillId="0" borderId="0" xfId="3" applyFont="1"/>
    <xf numFmtId="0" fontId="32" fillId="0" borderId="0" xfId="3" applyFont="1" applyAlignment="1">
      <alignment wrapText="1"/>
    </xf>
    <xf numFmtId="0" fontId="31" fillId="0" borderId="0" xfId="3" applyFont="1" applyAlignment="1">
      <alignment wrapText="1"/>
    </xf>
    <xf numFmtId="0" fontId="34" fillId="0" borderId="0" xfId="7" applyFont="1"/>
    <xf numFmtId="164" fontId="20" fillId="0" borderId="0" xfId="3" applyNumberFormat="1" applyFont="1" applyProtection="1"/>
    <xf numFmtId="164" fontId="20" fillId="0" borderId="0" xfId="3" applyNumberFormat="1" applyFont="1" applyAlignment="1" applyProtection="1">
      <alignment horizontal="left"/>
    </xf>
    <xf numFmtId="0" fontId="20" fillId="0" borderId="0" xfId="3" applyFont="1" applyBorder="1"/>
    <xf numFmtId="1" fontId="20" fillId="0" borderId="0" xfId="3" applyNumberFormat="1" applyFont="1" applyBorder="1"/>
    <xf numFmtId="0" fontId="30" fillId="0" borderId="0" xfId="3" applyFont="1"/>
    <xf numFmtId="0" fontId="5" fillId="0" borderId="0" xfId="3" applyFont="1" applyAlignment="1">
      <alignment vertical="center"/>
    </xf>
    <xf numFmtId="49" fontId="25" fillId="0" borderId="1" xfId="3" applyNumberFormat="1" applyFont="1" applyBorder="1" applyAlignment="1">
      <alignment horizontal="right"/>
    </xf>
    <xf numFmtId="0" fontId="25" fillId="0" borderId="1" xfId="3" applyFont="1" applyBorder="1" applyAlignment="1">
      <alignment horizontal="right"/>
    </xf>
    <xf numFmtId="0" fontId="25" fillId="0" borderId="0" xfId="3" applyFont="1"/>
    <xf numFmtId="0" fontId="5" fillId="0" borderId="0" xfId="3" applyFont="1"/>
    <xf numFmtId="164" fontId="5" fillId="0" borderId="0" xfId="3" applyNumberFormat="1" applyFont="1"/>
    <xf numFmtId="3" fontId="25" fillId="9" borderId="0" xfId="3" applyNumberFormat="1" applyFont="1" applyFill="1" applyAlignment="1">
      <alignment horizontal="right"/>
    </xf>
    <xf numFmtId="0" fontId="25" fillId="0" borderId="0" xfId="3" applyFont="1" applyAlignment="1">
      <alignment horizontal="left"/>
    </xf>
    <xf numFmtId="3" fontId="25" fillId="0" borderId="0" xfId="3" applyNumberFormat="1" applyFont="1" applyAlignment="1">
      <alignment horizontal="left"/>
    </xf>
    <xf numFmtId="3" fontId="5" fillId="0" borderId="2" xfId="3" applyNumberFormat="1" applyFont="1" applyBorder="1"/>
    <xf numFmtId="0" fontId="5" fillId="0" borderId="2" xfId="3" applyFont="1" applyBorder="1"/>
    <xf numFmtId="3" fontId="5" fillId="0" borderId="3" xfId="3" applyNumberFormat="1" applyFont="1" applyBorder="1"/>
    <xf numFmtId="0" fontId="5" fillId="0" borderId="3" xfId="3" applyFont="1" applyBorder="1"/>
    <xf numFmtId="3" fontId="5" fillId="0" borderId="4" xfId="3" applyNumberFormat="1" applyFont="1" applyBorder="1"/>
    <xf numFmtId="3" fontId="6" fillId="0" borderId="4" xfId="2" applyNumberFormat="1" applyFont="1" applyFill="1" applyBorder="1" applyAlignment="1">
      <alignment horizontal="right" wrapText="1"/>
    </xf>
    <xf numFmtId="3" fontId="5" fillId="0" borderId="4" xfId="3" applyNumberFormat="1" applyFont="1" applyFill="1" applyBorder="1"/>
    <xf numFmtId="38" fontId="25" fillId="9" borderId="0" xfId="3" applyNumberFormat="1" applyFont="1" applyFill="1" applyAlignment="1">
      <alignment horizontal="right"/>
    </xf>
    <xf numFmtId="3" fontId="5" fillId="0" borderId="2" xfId="3" applyNumberFormat="1" applyFont="1" applyBorder="1" applyAlignment="1">
      <alignment horizontal="right"/>
    </xf>
    <xf numFmtId="3" fontId="5" fillId="0" borderId="3" xfId="3" applyNumberFormat="1" applyFont="1" applyBorder="1" applyAlignment="1">
      <alignment horizontal="right"/>
    </xf>
    <xf numFmtId="3" fontId="5" fillId="0" borderId="4" xfId="3" applyNumberFormat="1" applyFont="1" applyBorder="1" applyAlignment="1">
      <alignment horizontal="right"/>
    </xf>
    <xf numFmtId="3" fontId="6" fillId="0" borderId="4" xfId="2" applyNumberFormat="1" applyFont="1" applyFill="1" applyBorder="1" applyAlignment="1">
      <alignment horizontal="right"/>
    </xf>
    <xf numFmtId="3" fontId="5" fillId="0" borderId="4" xfId="0" applyNumberFormat="1" applyFont="1" applyBorder="1"/>
    <xf numFmtId="166" fontId="5" fillId="0" borderId="4" xfId="1" applyNumberFormat="1" applyFont="1" applyBorder="1"/>
    <xf numFmtId="0" fontId="7" fillId="0" borderId="0" xfId="3" applyFont="1"/>
    <xf numFmtId="164" fontId="31" fillId="0" borderId="0" xfId="3" applyNumberFormat="1" applyFont="1" applyAlignment="1" applyProtection="1">
      <alignment horizontal="left"/>
    </xf>
    <xf numFmtId="0" fontId="20" fillId="0" borderId="2" xfId="3" applyFont="1" applyBorder="1"/>
    <xf numFmtId="0" fontId="20" fillId="0" borderId="3" xfId="3" applyFont="1" applyBorder="1"/>
    <xf numFmtId="0" fontId="25" fillId="0" borderId="1" xfId="3" applyFont="1" applyBorder="1" applyAlignment="1"/>
    <xf numFmtId="0" fontId="25" fillId="0" borderId="0" xfId="0" applyFont="1" applyAlignment="1">
      <alignment horizontal="right"/>
    </xf>
    <xf numFmtId="1" fontId="5" fillId="0" borderId="0" xfId="3" applyNumberFormat="1" applyFont="1"/>
    <xf numFmtId="164" fontId="5" fillId="0" borderId="0" xfId="3" applyNumberFormat="1" applyFont="1" applyFill="1"/>
    <xf numFmtId="0" fontId="5" fillId="0" borderId="4" xfId="3" applyFont="1" applyBorder="1"/>
    <xf numFmtId="0" fontId="25" fillId="9" borderId="0" xfId="3" applyFont="1" applyFill="1" applyAlignment="1">
      <alignment horizontal="left"/>
    </xf>
    <xf numFmtId="166" fontId="25" fillId="0" borderId="0" xfId="1" applyNumberFormat="1" applyFont="1"/>
    <xf numFmtId="0" fontId="25" fillId="0" borderId="0" xfId="3" applyFont="1" applyFill="1" applyAlignment="1">
      <alignment horizontal="left"/>
    </xf>
    <xf numFmtId="0" fontId="31" fillId="0" borderId="0" xfId="3" applyFont="1" applyAlignment="1"/>
    <xf numFmtId="164" fontId="32" fillId="0" borderId="0" xfId="3" applyNumberFormat="1" applyFont="1" applyProtection="1"/>
    <xf numFmtId="164" fontId="32" fillId="0" borderId="0" xfId="3" applyNumberFormat="1" applyFont="1" applyAlignment="1" applyProtection="1">
      <alignment horizontal="left"/>
    </xf>
    <xf numFmtId="0" fontId="0" fillId="0" borderId="0" xfId="0" applyFill="1"/>
    <xf numFmtId="0" fontId="5" fillId="0" borderId="0" xfId="0" applyFont="1" applyFill="1"/>
    <xf numFmtId="164" fontId="9" fillId="0" borderId="0" xfId="0" applyNumberFormat="1" applyFont="1" applyFill="1" applyProtection="1"/>
    <xf numFmtId="1" fontId="9" fillId="0" borderId="0" xfId="0" applyNumberFormat="1" applyFont="1" applyFill="1" applyAlignment="1" applyProtection="1">
      <alignment horizontal="right"/>
    </xf>
    <xf numFmtId="1" fontId="9" fillId="0" borderId="0" xfId="0" applyNumberFormat="1" applyFont="1" applyFill="1" applyAlignment="1">
      <alignment horizontal="right"/>
    </xf>
    <xf numFmtId="0" fontId="9" fillId="0" borderId="0" xfId="0" applyFont="1" applyFill="1"/>
    <xf numFmtId="1" fontId="9" fillId="0" borderId="0" xfId="0" applyNumberFormat="1" applyFont="1" applyFill="1"/>
    <xf numFmtId="38" fontId="9" fillId="0" borderId="0" xfId="1" applyNumberFormat="1" applyFont="1" applyFill="1"/>
    <xf numFmtId="3" fontId="9" fillId="0" borderId="0" xfId="0" applyNumberFormat="1" applyFont="1" applyFill="1"/>
    <xf numFmtId="3" fontId="0" fillId="0" borderId="0" xfId="0" applyNumberFormat="1" applyFill="1"/>
    <xf numFmtId="3" fontId="0" fillId="0" borderId="0" xfId="0" applyNumberFormat="1" applyFill="1" applyAlignment="1">
      <alignment horizontal="right"/>
    </xf>
    <xf numFmtId="38" fontId="5" fillId="0" borderId="0" xfId="1" applyNumberFormat="1" applyFont="1" applyFill="1"/>
    <xf numFmtId="3" fontId="5" fillId="0" borderId="0" xfId="0" applyNumberFormat="1" applyFont="1" applyFill="1"/>
    <xf numFmtId="3" fontId="5" fillId="0" borderId="0" xfId="0" applyNumberFormat="1" applyFont="1" applyFill="1" applyAlignment="1">
      <alignment horizontal="right"/>
    </xf>
    <xf numFmtId="0" fontId="27" fillId="0" borderId="0" xfId="5" applyFont="1"/>
    <xf numFmtId="0" fontId="27" fillId="0" borderId="0" xfId="5" applyFont="1" applyAlignment="1">
      <alignment horizontal="left"/>
    </xf>
    <xf numFmtId="3" fontId="20" fillId="0" borderId="0" xfId="5" applyNumberFormat="1" applyFont="1"/>
    <xf numFmtId="0" fontId="20" fillId="0" borderId="0" xfId="5" applyFont="1"/>
    <xf numFmtId="0" fontId="28" fillId="0" borderId="0" xfId="5" applyFont="1"/>
    <xf numFmtId="3" fontId="28" fillId="0" borderId="0" xfId="5" applyNumberFormat="1" applyFont="1"/>
    <xf numFmtId="0" fontId="32" fillId="0" borderId="0" xfId="5" applyFont="1"/>
    <xf numFmtId="0" fontId="38" fillId="0" borderId="0" xfId="5" applyFont="1"/>
    <xf numFmtId="0" fontId="31" fillId="0" borderId="0" xfId="5" applyFont="1"/>
    <xf numFmtId="0" fontId="25" fillId="0" borderId="1" xfId="5" applyFont="1" applyBorder="1" applyAlignment="1">
      <alignment vertical="center"/>
    </xf>
    <xf numFmtId="0" fontId="25" fillId="0" borderId="1" xfId="5" applyFont="1" applyBorder="1" applyAlignment="1">
      <alignment horizontal="right" vertical="center" wrapText="1"/>
    </xf>
    <xf numFmtId="0" fontId="25" fillId="0" borderId="0" xfId="5" applyFont="1" applyAlignment="1">
      <alignment horizontal="right" vertical="center"/>
    </xf>
    <xf numFmtId="0" fontId="25" fillId="0" borderId="0" xfId="5" applyFont="1" applyAlignment="1">
      <alignment vertical="center"/>
    </xf>
    <xf numFmtId="3" fontId="5" fillId="0" borderId="0" xfId="5" applyNumberFormat="1" applyFont="1"/>
    <xf numFmtId="0" fontId="5" fillId="0" borderId="0" xfId="5" applyFont="1"/>
    <xf numFmtId="164" fontId="5" fillId="0" borderId="0" xfId="5" applyNumberFormat="1" applyFont="1"/>
    <xf numFmtId="3" fontId="5" fillId="0" borderId="0" xfId="5" applyNumberFormat="1" applyFont="1" applyAlignment="1">
      <alignment horizontal="right"/>
    </xf>
    <xf numFmtId="0" fontId="39" fillId="0" borderId="0" xfId="5" applyFont="1"/>
    <xf numFmtId="3" fontId="39" fillId="0" borderId="0" xfId="5" applyNumberFormat="1" applyFont="1"/>
    <xf numFmtId="0" fontId="37" fillId="0" borderId="0" xfId="5" applyFont="1"/>
    <xf numFmtId="3" fontId="37" fillId="0" borderId="0" xfId="5" applyNumberFormat="1" applyFont="1"/>
    <xf numFmtId="0" fontId="37" fillId="0" borderId="0" xfId="5" applyFont="1" applyAlignment="1"/>
    <xf numFmtId="0" fontId="35" fillId="0" borderId="0" xfId="5" applyFont="1"/>
    <xf numFmtId="0" fontId="32" fillId="0" borderId="0" xfId="5" applyFont="1" applyAlignment="1"/>
    <xf numFmtId="0" fontId="36" fillId="0" borderId="0" xfId="5" applyFont="1"/>
    <xf numFmtId="0" fontId="25" fillId="0" borderId="2" xfId="5" applyFont="1" applyBorder="1" applyAlignment="1">
      <alignment horizontal="left"/>
    </xf>
    <xf numFmtId="0" fontId="5" fillId="0" borderId="2" xfId="5" applyFont="1" applyBorder="1" applyAlignment="1">
      <alignment horizontal="left"/>
    </xf>
    <xf numFmtId="3" fontId="5" fillId="0" borderId="2" xfId="5" applyNumberFormat="1" applyFont="1" applyBorder="1"/>
    <xf numFmtId="0" fontId="5" fillId="0" borderId="2" xfId="5" applyFont="1" applyBorder="1"/>
    <xf numFmtId="0" fontId="25" fillId="0" borderId="3" xfId="5" applyFont="1" applyBorder="1" applyAlignment="1">
      <alignment horizontal="left"/>
    </xf>
    <xf numFmtId="0" fontId="5" fillId="0" borderId="3" xfId="5" applyFont="1" applyBorder="1" applyAlignment="1">
      <alignment horizontal="left"/>
    </xf>
    <xf numFmtId="3" fontId="5" fillId="0" borderId="3" xfId="5" applyNumberFormat="1" applyFont="1" applyBorder="1"/>
    <xf numFmtId="3" fontId="6" fillId="0" borderId="3" xfId="5" applyNumberFormat="1" applyFont="1" applyBorder="1"/>
    <xf numFmtId="0" fontId="5" fillId="0" borderId="3" xfId="5" applyFont="1" applyBorder="1"/>
    <xf numFmtId="0" fontId="39" fillId="0" borderId="3" xfId="5" applyFont="1" applyBorder="1"/>
    <xf numFmtId="0" fontId="37" fillId="0" borderId="3" xfId="5" applyFont="1" applyBorder="1"/>
    <xf numFmtId="0" fontId="20" fillId="0" borderId="1" xfId="5" applyFont="1" applyBorder="1"/>
    <xf numFmtId="0" fontId="27" fillId="0" borderId="1" xfId="5" applyFont="1" applyBorder="1"/>
    <xf numFmtId="0" fontId="27" fillId="0" borderId="1" xfId="5" applyFont="1" applyBorder="1" applyAlignment="1">
      <alignment horizontal="left"/>
    </xf>
    <xf numFmtId="0" fontId="28" fillId="0" borderId="2" xfId="5" applyFont="1" applyBorder="1"/>
    <xf numFmtId="3" fontId="27" fillId="0" borderId="2" xfId="5" applyNumberFormat="1" applyFont="1" applyBorder="1"/>
    <xf numFmtId="0" fontId="29" fillId="0" borderId="2" xfId="5" applyFont="1" applyBorder="1"/>
    <xf numFmtId="0" fontId="28" fillId="0" borderId="3" xfId="5" applyFont="1" applyBorder="1"/>
    <xf numFmtId="3" fontId="20" fillId="0" borderId="3" xfId="5" applyNumberFormat="1" applyFont="1" applyBorder="1"/>
    <xf numFmtId="0" fontId="20" fillId="0" borderId="3" xfId="5" applyFont="1" applyBorder="1"/>
    <xf numFmtId="0" fontId="40" fillId="0" borderId="0" xfId="6" applyFont="1" applyAlignment="1">
      <alignment vertical="center"/>
    </xf>
    <xf numFmtId="0" fontId="41" fillId="0" borderId="0" xfId="6" applyFont="1" applyAlignment="1">
      <alignment vertical="center"/>
    </xf>
    <xf numFmtId="0" fontId="41" fillId="0" borderId="1" xfId="6" applyFont="1" applyBorder="1" applyAlignment="1">
      <alignment vertical="center"/>
    </xf>
    <xf numFmtId="0" fontId="40" fillId="0" borderId="1" xfId="6" applyFont="1" applyBorder="1" applyAlignment="1">
      <alignment vertical="center"/>
    </xf>
    <xf numFmtId="0" fontId="40" fillId="0" borderId="1" xfId="6" applyFont="1" applyBorder="1" applyAlignment="1">
      <alignment horizontal="right" vertical="center"/>
    </xf>
    <xf numFmtId="0" fontId="40" fillId="0" borderId="1" xfId="6" applyFont="1" applyBorder="1" applyAlignment="1">
      <alignment horizontal="center" vertical="center"/>
    </xf>
    <xf numFmtId="0" fontId="40" fillId="0" borderId="0" xfId="6" applyFont="1" applyAlignment="1">
      <alignment horizontal="center" vertical="center"/>
    </xf>
    <xf numFmtId="0" fontId="40" fillId="9" borderId="0" xfId="6" applyFont="1" applyFill="1" applyAlignment="1">
      <alignment vertical="center"/>
    </xf>
    <xf numFmtId="0" fontId="41" fillId="9" borderId="0" xfId="6" applyFont="1" applyFill="1" applyAlignment="1">
      <alignment vertical="center"/>
    </xf>
    <xf numFmtId="0" fontId="41" fillId="9" borderId="0" xfId="6" applyFont="1" applyFill="1" applyAlignment="1">
      <alignment horizontal="center" vertical="center"/>
    </xf>
    <xf numFmtId="0" fontId="40" fillId="9" borderId="0" xfId="6" applyFont="1" applyFill="1" applyAlignment="1">
      <alignment horizontal="center" vertical="center"/>
    </xf>
    <xf numFmtId="0" fontId="42" fillId="0" borderId="0" xfId="6" applyFont="1" applyAlignment="1">
      <alignment vertical="center"/>
    </xf>
    <xf numFmtId="0" fontId="43" fillId="0" borderId="0" xfId="6" applyFont="1" applyAlignment="1">
      <alignment vertical="center"/>
    </xf>
    <xf numFmtId="0" fontId="44" fillId="0" borderId="0" xfId="6" applyFont="1" applyAlignment="1">
      <alignment vertical="center"/>
    </xf>
    <xf numFmtId="0" fontId="34" fillId="0" borderId="0" xfId="7" applyFont="1" applyAlignment="1">
      <alignment vertical="center"/>
    </xf>
    <xf numFmtId="0" fontId="40" fillId="0" borderId="0" xfId="6" applyFont="1" applyAlignment="1">
      <alignment horizontal="right" vertical="center"/>
    </xf>
    <xf numFmtId="0" fontId="45" fillId="0" borderId="1" xfId="6" applyFont="1" applyBorder="1"/>
    <xf numFmtId="0" fontId="45" fillId="0" borderId="1" xfId="6" applyFont="1" applyBorder="1" applyAlignment="1">
      <alignment horizontal="right"/>
    </xf>
    <xf numFmtId="0" fontId="45" fillId="0" borderId="1" xfId="6" applyFont="1" applyBorder="1" applyAlignment="1">
      <alignment horizontal="center"/>
    </xf>
    <xf numFmtId="0" fontId="41" fillId="0" borderId="0" xfId="6" applyFont="1"/>
    <xf numFmtId="0" fontId="40" fillId="0" borderId="0" xfId="6" applyFont="1"/>
    <xf numFmtId="0" fontId="40" fillId="0" borderId="0" xfId="6" applyFont="1" applyAlignment="1">
      <alignment horizontal="right"/>
    </xf>
    <xf numFmtId="0" fontId="41" fillId="9" borderId="0" xfId="6" applyFont="1" applyFill="1"/>
    <xf numFmtId="0" fontId="40" fillId="9" borderId="0" xfId="6" applyFont="1" applyFill="1"/>
    <xf numFmtId="164" fontId="40" fillId="9" borderId="0" xfId="6" applyNumberFormat="1" applyFont="1" applyFill="1"/>
    <xf numFmtId="0" fontId="40" fillId="9" borderId="0" xfId="6" applyFont="1" applyFill="1" applyAlignment="1">
      <alignment horizontal="right"/>
    </xf>
    <xf numFmtId="0" fontId="40" fillId="9" borderId="0" xfId="6" applyFont="1" applyFill="1" applyAlignment="1">
      <alignment horizontal="center"/>
    </xf>
    <xf numFmtId="164" fontId="40" fillId="9" borderId="0" xfId="6" applyNumberFormat="1" applyFont="1" applyFill="1" applyAlignment="1">
      <alignment horizontal="right"/>
    </xf>
    <xf numFmtId="164" fontId="40" fillId="9" borderId="0" xfId="6" applyNumberFormat="1" applyFont="1" applyFill="1" applyAlignment="1">
      <alignment horizontal="center"/>
    </xf>
    <xf numFmtId="0" fontId="42" fillId="0" borderId="0" xfId="6" applyFont="1"/>
    <xf numFmtId="0" fontId="42" fillId="0" borderId="0" xfId="6" applyFont="1" applyAlignment="1">
      <alignment horizontal="right"/>
    </xf>
    <xf numFmtId="0" fontId="43" fillId="0" borderId="0" xfId="6" applyFont="1"/>
    <xf numFmtId="0" fontId="44" fillId="0" borderId="0" xfId="6" applyFont="1"/>
    <xf numFmtId="0" fontId="46" fillId="0" borderId="0" xfId="6" applyFont="1"/>
    <xf numFmtId="0" fontId="46" fillId="0" borderId="0" xfId="6" applyFont="1" applyAlignment="1">
      <alignment horizontal="right"/>
    </xf>
    <xf numFmtId="0" fontId="20" fillId="0" borderId="0" xfId="3" applyFont="1" applyAlignment="1">
      <alignment horizontal="right" wrapText="1"/>
    </xf>
    <xf numFmtId="0" fontId="20" fillId="0" borderId="0" xfId="3" applyFont="1" applyAlignment="1">
      <alignment horizontal="right"/>
    </xf>
    <xf numFmtId="166" fontId="20" fillId="0" borderId="0" xfId="1" applyNumberFormat="1" applyFont="1" applyAlignment="1" applyProtection="1">
      <alignment horizontal="right"/>
    </xf>
    <xf numFmtId="164" fontId="25" fillId="0" borderId="1" xfId="3" applyNumberFormat="1" applyFont="1" applyBorder="1" applyAlignment="1" applyProtection="1">
      <alignment wrapText="1"/>
    </xf>
    <xf numFmtId="164" fontId="25" fillId="0" borderId="1" xfId="3" applyNumberFormat="1" applyFont="1" applyBorder="1" applyAlignment="1" applyProtection="1">
      <alignment horizontal="center" wrapText="1"/>
    </xf>
    <xf numFmtId="1" fontId="25" fillId="0" borderId="1" xfId="3" applyNumberFormat="1" applyFont="1" applyBorder="1" applyAlignment="1" applyProtection="1">
      <alignment horizontal="center" wrapText="1"/>
    </xf>
    <xf numFmtId="0" fontId="5" fillId="0" borderId="2" xfId="3" applyFont="1" applyBorder="1" applyAlignment="1">
      <alignment vertical="center"/>
    </xf>
    <xf numFmtId="3" fontId="5" fillId="0" borderId="2" xfId="1" applyNumberFormat="1" applyFont="1" applyBorder="1" applyAlignment="1">
      <alignment horizontal="center" wrapText="1"/>
    </xf>
    <xf numFmtId="0" fontId="5" fillId="0" borderId="3" xfId="3" applyFont="1" applyBorder="1" applyAlignment="1">
      <alignment wrapText="1"/>
    </xf>
    <xf numFmtId="3" fontId="5" fillId="0" borderId="3" xfId="1" applyNumberFormat="1" applyFont="1" applyBorder="1" applyAlignment="1">
      <alignment horizontal="center" wrapText="1"/>
    </xf>
    <xf numFmtId="164" fontId="5" fillId="0" borderId="3" xfId="3" applyNumberFormat="1" applyFont="1" applyBorder="1" applyAlignment="1">
      <alignment horizontal="center" wrapText="1"/>
    </xf>
    <xf numFmtId="0" fontId="32" fillId="0" borderId="0" xfId="3" applyFont="1" applyAlignment="1">
      <alignment horizontal="right"/>
    </xf>
    <xf numFmtId="0" fontId="40" fillId="0" borderId="2" xfId="6" applyFont="1" applyBorder="1"/>
    <xf numFmtId="164" fontId="40" fillId="0" borderId="2" xfId="6" applyNumberFormat="1" applyFont="1" applyBorder="1"/>
    <xf numFmtId="0" fontId="40" fillId="0" borderId="2" xfId="6" applyFont="1" applyBorder="1" applyAlignment="1">
      <alignment horizontal="right"/>
    </xf>
    <xf numFmtId="0" fontId="40" fillId="0" borderId="2" xfId="6" applyFont="1" applyBorder="1" applyAlignment="1">
      <alignment horizontal="center"/>
    </xf>
    <xf numFmtId="164" fontId="40" fillId="0" borderId="2" xfId="6" applyNumberFormat="1" applyFont="1" applyBorder="1" applyAlignment="1">
      <alignment horizontal="right"/>
    </xf>
    <xf numFmtId="164" fontId="40" fillId="0" borderId="2" xfId="6" applyNumberFormat="1" applyFont="1" applyBorder="1" applyAlignment="1">
      <alignment horizontal="center"/>
    </xf>
    <xf numFmtId="0" fontId="40" fillId="0" borderId="3" xfId="6" applyFont="1" applyBorder="1"/>
    <xf numFmtId="164" fontId="40" fillId="0" borderId="3" xfId="6" applyNumberFormat="1" applyFont="1" applyBorder="1"/>
    <xf numFmtId="0" fontId="40" fillId="0" borderId="3" xfId="6" applyFont="1" applyBorder="1" applyAlignment="1">
      <alignment horizontal="right"/>
    </xf>
    <xf numFmtId="0" fontId="40" fillId="0" borderId="3" xfId="6" applyFont="1" applyBorder="1" applyAlignment="1">
      <alignment horizontal="center"/>
    </xf>
    <xf numFmtId="164" fontId="40" fillId="0" borderId="3" xfId="6" applyNumberFormat="1" applyFont="1" applyBorder="1" applyAlignment="1">
      <alignment horizontal="right"/>
    </xf>
    <xf numFmtId="164" fontId="40" fillId="0" borderId="3" xfId="6" applyNumberFormat="1" applyFont="1" applyBorder="1" applyAlignment="1">
      <alignment horizontal="center"/>
    </xf>
    <xf numFmtId="0" fontId="40" fillId="0" borderId="4" xfId="6" applyFont="1" applyBorder="1"/>
    <xf numFmtId="164" fontId="40" fillId="0" borderId="4" xfId="6" applyNumberFormat="1" applyFont="1" applyBorder="1"/>
    <xf numFmtId="0" fontId="40" fillId="0" borderId="4" xfId="6" applyFont="1" applyBorder="1" applyAlignment="1">
      <alignment horizontal="right"/>
    </xf>
    <xf numFmtId="0" fontId="40" fillId="0" borderId="4" xfId="6" applyFont="1" applyBorder="1" applyAlignment="1">
      <alignment horizontal="center"/>
    </xf>
    <xf numFmtId="164" fontId="40" fillId="0" borderId="4" xfId="6" applyNumberFormat="1" applyFont="1" applyBorder="1" applyAlignment="1">
      <alignment horizontal="right"/>
    </xf>
    <xf numFmtId="164" fontId="40" fillId="0" borderId="4" xfId="6" applyNumberFormat="1" applyFont="1" applyBorder="1" applyAlignment="1">
      <alignment horizontal="center"/>
    </xf>
    <xf numFmtId="0" fontId="47" fillId="0" borderId="0" xfId="6" applyFont="1" applyAlignment="1">
      <alignment vertical="center"/>
    </xf>
    <xf numFmtId="0" fontId="48" fillId="0" borderId="0" xfId="6" applyFont="1"/>
    <xf numFmtId="164" fontId="47" fillId="0" borderId="0" xfId="6" applyNumberFormat="1" applyFont="1"/>
    <xf numFmtId="0" fontId="47" fillId="0" borderId="0" xfId="6" applyFont="1"/>
    <xf numFmtId="0" fontId="8" fillId="0" borderId="0" xfId="3" applyFont="1"/>
    <xf numFmtId="0" fontId="40" fillId="0" borderId="2" xfId="6" applyFont="1" applyBorder="1" applyAlignment="1">
      <alignment vertical="center"/>
    </xf>
    <xf numFmtId="0" fontId="40" fillId="0" borderId="2" xfId="6" applyFont="1" applyBorder="1" applyAlignment="1">
      <alignment horizontal="center" vertical="center"/>
    </xf>
    <xf numFmtId="0" fontId="40" fillId="0" borderId="3" xfId="6" applyFont="1" applyBorder="1" applyAlignment="1">
      <alignment vertical="center"/>
    </xf>
    <xf numFmtId="0" fontId="40" fillId="0" borderId="3" xfId="6" applyFont="1" applyBorder="1" applyAlignment="1">
      <alignment horizontal="center" vertical="center"/>
    </xf>
    <xf numFmtId="0" fontId="40" fillId="0" borderId="4" xfId="6" applyFont="1" applyBorder="1" applyAlignment="1">
      <alignment vertical="center"/>
    </xf>
    <xf numFmtId="0" fontId="40" fillId="0" borderId="4" xfId="6" applyFont="1" applyBorder="1" applyAlignment="1">
      <alignment horizontal="center" vertical="center"/>
    </xf>
    <xf numFmtId="0" fontId="11" fillId="7" borderId="5" xfId="7" applyFont="1" applyFill="1" applyBorder="1" applyAlignment="1" applyProtection="1"/>
    <xf numFmtId="0" fontId="11" fillId="7" borderId="5" xfId="7" applyFill="1" applyBorder="1" applyAlignment="1" applyProtection="1"/>
    <xf numFmtId="0" fontId="5" fillId="7" borderId="5" xfId="0" applyFont="1" applyFill="1" applyBorder="1"/>
    <xf numFmtId="0" fontId="11" fillId="7" borderId="3" xfId="7" applyFont="1" applyFill="1" applyBorder="1" applyAlignment="1" applyProtection="1"/>
    <xf numFmtId="0" fontId="11" fillId="7" borderId="3" xfId="7" applyFill="1" applyBorder="1" applyAlignment="1" applyProtection="1"/>
    <xf numFmtId="0" fontId="5" fillId="7" borderId="3" xfId="0" applyFont="1" applyFill="1" applyBorder="1"/>
    <xf numFmtId="0" fontId="50" fillId="7" borderId="0" xfId="0" applyFont="1" applyFill="1"/>
    <xf numFmtId="3" fontId="25" fillId="0" borderId="0" xfId="0" applyNumberFormat="1" applyFont="1" applyAlignment="1">
      <alignment horizontal="right"/>
    </xf>
    <xf numFmtId="3" fontId="19" fillId="0" borderId="0" xfId="0" applyNumberFormat="1" applyFont="1"/>
    <xf numFmtId="166" fontId="5" fillId="0" borderId="0" xfId="3" applyNumberFormat="1" applyFont="1"/>
    <xf numFmtId="0" fontId="25" fillId="0" borderId="0" xfId="3" applyFont="1" applyAlignment="1">
      <alignment horizontal="right"/>
    </xf>
    <xf numFmtId="3" fontId="5" fillId="0" borderId="0" xfId="3" applyNumberFormat="1" applyFont="1"/>
    <xf numFmtId="3" fontId="5" fillId="0" borderId="0" xfId="3" applyNumberFormat="1" applyFont="1" applyAlignment="1">
      <alignment horizontal="left"/>
    </xf>
    <xf numFmtId="0" fontId="5" fillId="0" borderId="0" xfId="3" applyFont="1"/>
    <xf numFmtId="0" fontId="25" fillId="0" borderId="1" xfId="3" applyFont="1" applyFill="1" applyBorder="1" applyAlignment="1">
      <alignment horizontal="right"/>
    </xf>
    <xf numFmtId="3" fontId="25" fillId="0" borderId="0" xfId="3" applyNumberFormat="1" applyFont="1"/>
    <xf numFmtId="3" fontId="5" fillId="0" borderId="0" xfId="3" applyNumberFormat="1" applyFont="1" applyFill="1" applyBorder="1"/>
    <xf numFmtId="3" fontId="37" fillId="0" borderId="0" xfId="5" applyNumberFormat="1" applyFont="1" applyAlignment="1"/>
    <xf numFmtId="0" fontId="37" fillId="0" borderId="0" xfId="0" applyFont="1"/>
    <xf numFmtId="3" fontId="37" fillId="0" borderId="0" xfId="0" applyNumberFormat="1" applyFont="1"/>
    <xf numFmtId="1" fontId="37" fillId="0" borderId="0" xfId="0" applyNumberFormat="1" applyFont="1"/>
    <xf numFmtId="0" fontId="51" fillId="0" borderId="0" xfId="3" applyFont="1" applyFill="1" applyAlignment="1">
      <alignment horizontal="right"/>
    </xf>
    <xf numFmtId="3" fontId="37" fillId="0" borderId="0" xfId="3" applyNumberFormat="1" applyFont="1"/>
    <xf numFmtId="0" fontId="52" fillId="0" borderId="0" xfId="6" applyFont="1" applyAlignment="1">
      <alignment vertical="center"/>
    </xf>
    <xf numFmtId="0" fontId="41" fillId="0" borderId="0" xfId="6" applyFont="1" applyAlignment="1">
      <alignment horizontal="center" vertical="center"/>
    </xf>
    <xf numFmtId="0" fontId="27" fillId="0" borderId="2" xfId="5" applyFont="1" applyBorder="1"/>
    <xf numFmtId="0" fontId="20" fillId="0" borderId="2" xfId="5" applyFont="1" applyBorder="1"/>
    <xf numFmtId="164" fontId="25" fillId="0" borderId="0" xfId="0" applyNumberFormat="1" applyFont="1" applyAlignment="1" applyProtection="1">
      <alignment horizontal="center" vertical="center"/>
    </xf>
    <xf numFmtId="0" fontId="5" fillId="0" borderId="3" xfId="0" applyFont="1" applyBorder="1" applyAlignment="1">
      <alignment wrapText="1"/>
    </xf>
    <xf numFmtId="164" fontId="25" fillId="0" borderId="1" xfId="0" applyNumberFormat="1" applyFont="1" applyBorder="1" applyAlignment="1" applyProtection="1">
      <alignment wrapText="1"/>
    </xf>
    <xf numFmtId="0" fontId="5" fillId="0" borderId="2" xfId="0" applyFont="1" applyBorder="1" applyAlignment="1">
      <alignment wrapText="1"/>
    </xf>
    <xf numFmtId="0" fontId="25" fillId="9" borderId="0" xfId="0" applyFont="1" applyFill="1" applyAlignment="1">
      <alignment horizontal="left" wrapText="1"/>
    </xf>
    <xf numFmtId="0" fontId="5" fillId="0" borderId="0" xfId="0" applyFont="1" applyAlignment="1">
      <alignment horizontal="left" vertical="top" wrapText="1"/>
    </xf>
    <xf numFmtId="0" fontId="0" fillId="0" borderId="0" xfId="0" applyAlignment="1">
      <alignment horizontal="left" vertical="top" wrapText="1"/>
    </xf>
    <xf numFmtId="0" fontId="25" fillId="9" borderId="0" xfId="3" applyFont="1" applyFill="1" applyAlignment="1">
      <alignment horizontal="left" wrapText="1"/>
    </xf>
    <xf numFmtId="0" fontId="5" fillId="0" borderId="3" xfId="3" applyFont="1" applyBorder="1" applyAlignment="1">
      <alignment wrapText="1"/>
    </xf>
    <xf numFmtId="3" fontId="25" fillId="0" borderId="0" xfId="3" applyNumberFormat="1" applyFont="1" applyAlignment="1">
      <alignment horizontal="center" vertical="center"/>
    </xf>
    <xf numFmtId="164" fontId="25" fillId="0" borderId="1" xfId="3" applyNumberFormat="1" applyFont="1" applyBorder="1" applyAlignment="1" applyProtection="1">
      <alignment wrapText="1"/>
    </xf>
    <xf numFmtId="0" fontId="5" fillId="0" borderId="2" xfId="3" applyFont="1" applyBorder="1" applyAlignment="1">
      <alignment wrapText="1"/>
    </xf>
    <xf numFmtId="0" fontId="5" fillId="0" borderId="4" xfId="3" applyFont="1" applyBorder="1" applyAlignment="1">
      <alignment wrapText="1"/>
    </xf>
    <xf numFmtId="0" fontId="25" fillId="0" borderId="0" xfId="3" applyFont="1" applyAlignment="1">
      <alignment horizontal="center" vertical="center"/>
    </xf>
    <xf numFmtId="0" fontId="49" fillId="0" borderId="0" xfId="3" applyFont="1" applyAlignment="1">
      <alignment horizontal="center" vertical="center"/>
    </xf>
    <xf numFmtId="0" fontId="20" fillId="0" borderId="3" xfId="3" applyFont="1" applyBorder="1"/>
    <xf numFmtId="0" fontId="20" fillId="0" borderId="0" xfId="5" applyFont="1" applyAlignment="1">
      <alignment horizontal="left"/>
    </xf>
    <xf numFmtId="0" fontId="20" fillId="0" borderId="3" xfId="3" applyFont="1" applyBorder="1" applyAlignment="1">
      <alignment horizontal="left"/>
    </xf>
    <xf numFmtId="0" fontId="20" fillId="0" borderId="3" xfId="3" applyFont="1" applyBorder="1" applyAlignment="1"/>
    <xf numFmtId="0" fontId="41" fillId="0" borderId="0" xfId="6" applyFont="1" applyAlignment="1">
      <alignment horizontal="center" vertical="center"/>
    </xf>
    <xf numFmtId="0" fontId="40" fillId="0" borderId="0" xfId="6" applyFont="1" applyFill="1"/>
    <xf numFmtId="164" fontId="40" fillId="0" borderId="0" xfId="6" applyNumberFormat="1" applyFont="1" applyFill="1" applyAlignment="1">
      <alignment horizontal="center"/>
    </xf>
  </cellXfs>
  <cellStyles count="19">
    <cellStyle name="Comma" xfId="1" builtinId="3"/>
    <cellStyle name="Comma 2" xfId="17"/>
    <cellStyle name="Comma 3" xfId="18"/>
    <cellStyle name="Hyperlink" xfId="7" builtinId="8"/>
    <cellStyle name="Hyperlink 2" xfId="9"/>
    <cellStyle name="Hyperlink 2 2" xfId="10"/>
    <cellStyle name="Hyperlink 3" xfId="11"/>
    <cellStyle name="Normal" xfId="0" builtinId="0"/>
    <cellStyle name="Normal 2" xfId="3"/>
    <cellStyle name="Normal 2 2" xfId="13"/>
    <cellStyle name="Normal 2 3" xfId="12"/>
    <cellStyle name="Normal 3" xfId="5"/>
    <cellStyle name="Normal 3 2" xfId="14"/>
    <cellStyle name="Normal 3 3" xfId="16"/>
    <cellStyle name="Normal 4" xfId="6"/>
    <cellStyle name="Normal 5" xfId="8"/>
    <cellStyle name="Normal 6" xfId="15"/>
    <cellStyle name="Normal_Totals for BNF Sections_1"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panose="020B0604020202020204" pitchFamily="34" charset="0"/>
                <a:ea typeface="Arial"/>
                <a:cs typeface="Arial" panose="020B0604020202020204" pitchFamily="34" charset="0"/>
              </a:defRPr>
            </a:pPr>
            <a:r>
              <a:rPr lang="en-GB" sz="1400" i="0">
                <a:latin typeface="Arial" panose="020B0604020202020204" pitchFamily="34" charset="0"/>
                <a:cs typeface="Arial" panose="020B0604020202020204" pitchFamily="34" charset="0"/>
              </a:rPr>
              <a:t>Figure 3.1 Prescriptions used in the prevention and treatment of CVD, England 1981 to 2016</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1886288108217242"/>
          <c:w val="0.81938697665183302"/>
          <c:h val="0.65429366040783354"/>
        </c:manualLayout>
      </c:layout>
      <c:lineChart>
        <c:grouping val="standard"/>
        <c:varyColors val="0"/>
        <c:ser>
          <c:idx val="0"/>
          <c:order val="0"/>
          <c:tx>
            <c:strRef>
              <c:f>'Data for fig3.1'!$B$5</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fig3.1'!$C$4:$AL$4</c:f>
              <c:numCache>
                <c:formatCode>0</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numCache>
            </c:numRef>
          </c:cat>
          <c:val>
            <c:numRef>
              <c:f>'Data for fig3.1'!$C$5:$AL$5</c:f>
              <c:numCache>
                <c:formatCode>#,##0_);[Red]\(#,##0\)</c:formatCode>
                <c:ptCount val="36"/>
                <c:pt idx="0">
                  <c:v>232</c:v>
                </c:pt>
                <c:pt idx="1">
                  <c:v>256</c:v>
                </c:pt>
                <c:pt idx="2">
                  <c:v>284</c:v>
                </c:pt>
                <c:pt idx="3">
                  <c:v>330</c:v>
                </c:pt>
                <c:pt idx="4">
                  <c:v>319</c:v>
                </c:pt>
                <c:pt idx="5">
                  <c:v>334</c:v>
                </c:pt>
                <c:pt idx="6">
                  <c:v>388</c:v>
                </c:pt>
                <c:pt idx="7">
                  <c:v>397</c:v>
                </c:pt>
                <c:pt idx="8">
                  <c:v>423</c:v>
                </c:pt>
                <c:pt idx="9">
                  <c:v>459</c:v>
                </c:pt>
                <c:pt idx="10">
                  <c:v>532</c:v>
                </c:pt>
                <c:pt idx="11">
                  <c:v>568</c:v>
                </c:pt>
                <c:pt idx="12">
                  <c:v>614</c:v>
                </c:pt>
                <c:pt idx="13">
                  <c:v>673</c:v>
                </c:pt>
                <c:pt idx="14">
                  <c:v>749.6</c:v>
                </c:pt>
                <c:pt idx="15" formatCode="#,##0">
                  <c:v>840</c:v>
                </c:pt>
                <c:pt idx="16" formatCode="#,##0">
                  <c:v>941</c:v>
                </c:pt>
                <c:pt idx="17" formatCode="#,##0">
                  <c:v>1047.4000000000001</c:v>
                </c:pt>
                <c:pt idx="18" formatCode="#,##0">
                  <c:v>1138</c:v>
                </c:pt>
                <c:pt idx="19" formatCode="#,##0">
                  <c:v>1213.9000000000001</c:v>
                </c:pt>
                <c:pt idx="20" formatCode="General">
                  <c:v>1292</c:v>
                </c:pt>
                <c:pt idx="21" formatCode="#,##0">
                  <c:v>1337.5429999999994</c:v>
                </c:pt>
                <c:pt idx="22" formatCode="#,##0">
                  <c:v>1343</c:v>
                </c:pt>
                <c:pt idx="23" formatCode="#,##0">
                  <c:v>1325</c:v>
                </c:pt>
                <c:pt idx="24" formatCode="#,##0">
                  <c:v>1292</c:v>
                </c:pt>
                <c:pt idx="25" formatCode="#,##0">
                  <c:v>1265</c:v>
                </c:pt>
                <c:pt idx="26" formatCode="#,##0">
                  <c:v>1247</c:v>
                </c:pt>
                <c:pt idx="27" formatCode="#,##0">
                  <c:v>1226.2</c:v>
                </c:pt>
                <c:pt idx="28" formatCode="#,##0">
                  <c:v>1188</c:v>
                </c:pt>
                <c:pt idx="29" formatCode="#,##0">
                  <c:v>1174</c:v>
                </c:pt>
                <c:pt idx="30" formatCode="#,##0">
                  <c:v>1156</c:v>
                </c:pt>
                <c:pt idx="31" formatCode="#,##0">
                  <c:v>1129</c:v>
                </c:pt>
                <c:pt idx="32" formatCode="#,##0">
                  <c:v>1107.2429999999999</c:v>
                </c:pt>
                <c:pt idx="33" formatCode="#,##0">
                  <c:v>1088</c:v>
                </c:pt>
                <c:pt idx="34" formatCode="General">
                  <c:v>1061</c:v>
                </c:pt>
                <c:pt idx="35" formatCode="#,##0">
                  <c:v>1047.5739999999998</c:v>
                </c:pt>
              </c:numCache>
            </c:numRef>
          </c:val>
          <c:smooth val="0"/>
          <c:extLst xmlns:c16r2="http://schemas.microsoft.com/office/drawing/2015/06/chart">
            <c:ext xmlns:c16="http://schemas.microsoft.com/office/drawing/2014/chart" uri="{C3380CC4-5D6E-409C-BE32-E72D297353CC}">
              <c16:uniqueId val="{00000000-2FF4-433B-AE44-E786AC31137E}"/>
            </c:ext>
          </c:extLst>
        </c:ser>
        <c:ser>
          <c:idx val="1"/>
          <c:order val="1"/>
          <c:tx>
            <c:strRef>
              <c:f>'Data for fig3.1'!$B$6</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fig3.1'!$C$4:$AL$4</c:f>
              <c:numCache>
                <c:formatCode>0</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numCache>
            </c:numRef>
          </c:cat>
          <c:val>
            <c:numRef>
              <c:f>'Data for fig3.1'!$C$6:$AL$6</c:f>
              <c:numCache>
                <c:formatCode>#,##0_);[Red]\(#,##0\)</c:formatCode>
                <c:ptCount val="36"/>
                <c:pt idx="0">
                  <c:v>281</c:v>
                </c:pt>
                <c:pt idx="1">
                  <c:v>407</c:v>
                </c:pt>
                <c:pt idx="2">
                  <c:v>589</c:v>
                </c:pt>
                <c:pt idx="3">
                  <c:v>765</c:v>
                </c:pt>
                <c:pt idx="4">
                  <c:v>893</c:v>
                </c:pt>
                <c:pt idx="5">
                  <c:v>1058</c:v>
                </c:pt>
                <c:pt idx="6">
                  <c:v>1224</c:v>
                </c:pt>
                <c:pt idx="7">
                  <c:v>1574</c:v>
                </c:pt>
                <c:pt idx="8">
                  <c:v>2147</c:v>
                </c:pt>
                <c:pt idx="9">
                  <c:v>2715</c:v>
                </c:pt>
                <c:pt idx="10">
                  <c:v>3619</c:v>
                </c:pt>
                <c:pt idx="11">
                  <c:v>4432</c:v>
                </c:pt>
                <c:pt idx="12">
                  <c:v>5264</c:v>
                </c:pt>
                <c:pt idx="13">
                  <c:v>6451</c:v>
                </c:pt>
                <c:pt idx="14">
                  <c:v>7614.9</c:v>
                </c:pt>
                <c:pt idx="15" formatCode="#,##0">
                  <c:v>9002</c:v>
                </c:pt>
                <c:pt idx="16" formatCode="#,##0">
                  <c:v>10376.1</c:v>
                </c:pt>
                <c:pt idx="17" formatCode="#,##0">
                  <c:v>12172.8</c:v>
                </c:pt>
                <c:pt idx="18" formatCode="#,##0">
                  <c:v>14642</c:v>
                </c:pt>
                <c:pt idx="19" formatCode="#,##0">
                  <c:v>16551.5</c:v>
                </c:pt>
                <c:pt idx="20" formatCode="General">
                  <c:v>18891</c:v>
                </c:pt>
                <c:pt idx="21" formatCode="#,##0">
                  <c:v>21601.231000000003</c:v>
                </c:pt>
                <c:pt idx="22" formatCode="#,##0">
                  <c:v>24428</c:v>
                </c:pt>
                <c:pt idx="23" formatCode="#,##0">
                  <c:v>27356</c:v>
                </c:pt>
                <c:pt idx="24" formatCode="#,##0">
                  <c:v>30218</c:v>
                </c:pt>
                <c:pt idx="25" formatCode="#,##0">
                  <c:v>32779</c:v>
                </c:pt>
                <c:pt idx="26" formatCode="#,##0">
                  <c:v>35382</c:v>
                </c:pt>
                <c:pt idx="27" formatCode="#,##0">
                  <c:v>38124</c:v>
                </c:pt>
                <c:pt idx="28" formatCode="#,##0">
                  <c:v>39107</c:v>
                </c:pt>
                <c:pt idx="29" formatCode="#,##0">
                  <c:v>38182</c:v>
                </c:pt>
                <c:pt idx="30" formatCode="#,##0">
                  <c:v>38351</c:v>
                </c:pt>
                <c:pt idx="31" formatCode="#,##0">
                  <c:v>38603</c:v>
                </c:pt>
                <c:pt idx="32" formatCode="#,##0">
                  <c:v>38661.309000000001</c:v>
                </c:pt>
                <c:pt idx="33" formatCode="#,##0">
                  <c:v>38443</c:v>
                </c:pt>
                <c:pt idx="34" formatCode="General">
                  <c:v>37312</c:v>
                </c:pt>
                <c:pt idx="35" formatCode="#,##0">
                  <c:v>36297.182000000008</c:v>
                </c:pt>
              </c:numCache>
            </c:numRef>
          </c:val>
          <c:smooth val="0"/>
          <c:extLst xmlns:c16r2="http://schemas.microsoft.com/office/drawing/2015/06/chart">
            <c:ext xmlns:c16="http://schemas.microsoft.com/office/drawing/2014/chart" uri="{C3380CC4-5D6E-409C-BE32-E72D297353CC}">
              <c16:uniqueId val="{00000001-2FF4-433B-AE44-E786AC31137E}"/>
            </c:ext>
          </c:extLst>
        </c:ser>
        <c:ser>
          <c:idx val="2"/>
          <c:order val="2"/>
          <c:tx>
            <c:strRef>
              <c:f>'Data for fig3.1'!$B$7</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fig3.1'!$C$4:$AL$4</c:f>
              <c:numCache>
                <c:formatCode>0</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numCache>
            </c:numRef>
          </c:cat>
          <c:val>
            <c:numRef>
              <c:f>'Data for fig3.1'!$C$7:$AL$7</c:f>
              <c:numCache>
                <c:formatCode>#,##0_);[Red]\(#,##0\)</c:formatCode>
                <c:ptCount val="36"/>
                <c:pt idx="0">
                  <c:v>4911.5</c:v>
                </c:pt>
                <c:pt idx="1">
                  <c:v>4698.8</c:v>
                </c:pt>
                <c:pt idx="2">
                  <c:v>4602.5</c:v>
                </c:pt>
                <c:pt idx="3">
                  <c:v>4581</c:v>
                </c:pt>
                <c:pt idx="4">
                  <c:v>4402.8</c:v>
                </c:pt>
                <c:pt idx="5">
                  <c:v>4423.7</c:v>
                </c:pt>
                <c:pt idx="6">
                  <c:v>4442</c:v>
                </c:pt>
                <c:pt idx="7">
                  <c:v>4419.3999999999996</c:v>
                </c:pt>
                <c:pt idx="8">
                  <c:v>4823.5</c:v>
                </c:pt>
                <c:pt idx="9">
                  <c:v>5371.1</c:v>
                </c:pt>
                <c:pt idx="10">
                  <c:v>6431.2</c:v>
                </c:pt>
                <c:pt idx="11">
                  <c:v>7281.1</c:v>
                </c:pt>
                <c:pt idx="12">
                  <c:v>8412.4</c:v>
                </c:pt>
                <c:pt idx="13">
                  <c:v>9668.1</c:v>
                </c:pt>
                <c:pt idx="14">
                  <c:v>10631.3</c:v>
                </c:pt>
                <c:pt idx="15" formatCode="#,##0">
                  <c:v>12125</c:v>
                </c:pt>
                <c:pt idx="16" formatCode="#,##0">
                  <c:v>13562.3</c:v>
                </c:pt>
                <c:pt idx="17" formatCode="#,##0">
                  <c:v>15450.000000000002</c:v>
                </c:pt>
                <c:pt idx="18" formatCode="#,##0">
                  <c:v>17942</c:v>
                </c:pt>
                <c:pt idx="19" formatCode="#,##0">
                  <c:v>21074.799999999999</c:v>
                </c:pt>
                <c:pt idx="20" formatCode="#,##0">
                  <c:v>25047</c:v>
                </c:pt>
                <c:pt idx="21" formatCode="#,##0">
                  <c:v>29590.722999999994</c:v>
                </c:pt>
                <c:pt idx="22" formatCode="#,##0">
                  <c:v>33788</c:v>
                </c:pt>
                <c:pt idx="23" formatCode="#,##0">
                  <c:v>38580</c:v>
                </c:pt>
                <c:pt idx="24" formatCode="#,##0">
                  <c:v>42865</c:v>
                </c:pt>
                <c:pt idx="25" formatCode="#,##0">
                  <c:v>47742</c:v>
                </c:pt>
                <c:pt idx="26" formatCode="#,##0">
                  <c:v>53634</c:v>
                </c:pt>
                <c:pt idx="27" formatCode="#,##0">
                  <c:v>57822.5</c:v>
                </c:pt>
                <c:pt idx="28" formatCode="#,##0">
                  <c:v>60838</c:v>
                </c:pt>
                <c:pt idx="29" formatCode="#,##0">
                  <c:v>63571</c:v>
                </c:pt>
                <c:pt idx="30" formatCode="#,##0">
                  <c:v>65449</c:v>
                </c:pt>
                <c:pt idx="31" formatCode="#,##0">
                  <c:v>67184</c:v>
                </c:pt>
                <c:pt idx="32" formatCode="#,##0">
                  <c:v>68651.851000000053</c:v>
                </c:pt>
                <c:pt idx="33" formatCode="#,##0">
                  <c:v>70071</c:v>
                </c:pt>
                <c:pt idx="34" formatCode="General">
                  <c:v>70774</c:v>
                </c:pt>
                <c:pt idx="35" formatCode="#,##0">
                  <c:v>71453.316999999966</c:v>
                </c:pt>
              </c:numCache>
            </c:numRef>
          </c:val>
          <c:smooth val="0"/>
          <c:extLst xmlns:c16r2="http://schemas.microsoft.com/office/drawing/2015/06/chart">
            <c:ext xmlns:c16="http://schemas.microsoft.com/office/drawing/2014/chart" uri="{C3380CC4-5D6E-409C-BE32-E72D297353CC}">
              <c16:uniqueId val="{00000002-2FF4-433B-AE44-E786AC31137E}"/>
            </c:ext>
          </c:extLst>
        </c:ser>
        <c:ser>
          <c:idx val="3"/>
          <c:order val="3"/>
          <c:tx>
            <c:strRef>
              <c:f>'Data for fig3.1'!$B$8</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fig3.1'!$C$4:$AL$4</c:f>
              <c:numCache>
                <c:formatCode>0</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numCache>
            </c:numRef>
          </c:cat>
          <c:val>
            <c:numRef>
              <c:f>'Data for fig3.1'!$C$8:$AL$8</c:f>
              <c:numCache>
                <c:formatCode>#,##0_);[Red]\(#,##0\)</c:formatCode>
                <c:ptCount val="36"/>
                <c:pt idx="0">
                  <c:v>295</c:v>
                </c:pt>
                <c:pt idx="1">
                  <c:v>267</c:v>
                </c:pt>
                <c:pt idx="2">
                  <c:v>243</c:v>
                </c:pt>
                <c:pt idx="3">
                  <c:v>242</c:v>
                </c:pt>
                <c:pt idx="4">
                  <c:v>244</c:v>
                </c:pt>
                <c:pt idx="5">
                  <c:v>247</c:v>
                </c:pt>
                <c:pt idx="6">
                  <c:v>294</c:v>
                </c:pt>
                <c:pt idx="7">
                  <c:v>413</c:v>
                </c:pt>
                <c:pt idx="8">
                  <c:v>522</c:v>
                </c:pt>
                <c:pt idx="9">
                  <c:v>735</c:v>
                </c:pt>
                <c:pt idx="10">
                  <c:v>1066</c:v>
                </c:pt>
                <c:pt idx="11">
                  <c:v>1308</c:v>
                </c:pt>
                <c:pt idx="12">
                  <c:v>1515</c:v>
                </c:pt>
                <c:pt idx="13">
                  <c:v>1742</c:v>
                </c:pt>
                <c:pt idx="14">
                  <c:v>2215.9</c:v>
                </c:pt>
                <c:pt idx="15" formatCode="#,##0">
                  <c:v>3138</c:v>
                </c:pt>
                <c:pt idx="16" formatCode="#,##0">
                  <c:v>4397.5</c:v>
                </c:pt>
                <c:pt idx="17" formatCode="#,##0">
                  <c:v>5981.5</c:v>
                </c:pt>
                <c:pt idx="18" formatCode="#,##0">
                  <c:v>7926</c:v>
                </c:pt>
                <c:pt idx="19" formatCode="#,##0">
                  <c:v>10331</c:v>
                </c:pt>
                <c:pt idx="20" formatCode="General">
                  <c:v>13523</c:v>
                </c:pt>
                <c:pt idx="21" formatCode="#,##0">
                  <c:v>17603.906000000003</c:v>
                </c:pt>
                <c:pt idx="22" formatCode="#,##0">
                  <c:v>22655</c:v>
                </c:pt>
                <c:pt idx="23" formatCode="#,##0">
                  <c:v>29444</c:v>
                </c:pt>
                <c:pt idx="24" formatCode="#,##0">
                  <c:v>35568</c:v>
                </c:pt>
                <c:pt idx="25" formatCode="#,##0">
                  <c:v>42098</c:v>
                </c:pt>
                <c:pt idx="26" formatCode="#,##0">
                  <c:v>47412</c:v>
                </c:pt>
                <c:pt idx="27" formatCode="#,##0">
                  <c:v>52189.5</c:v>
                </c:pt>
                <c:pt idx="28" formatCode="#,##0">
                  <c:v>56452</c:v>
                </c:pt>
                <c:pt idx="29" formatCode="#,##0">
                  <c:v>59550</c:v>
                </c:pt>
                <c:pt idx="30" formatCode="#,##0">
                  <c:v>61649</c:v>
                </c:pt>
                <c:pt idx="31" formatCode="#,##0">
                  <c:v>64399</c:v>
                </c:pt>
                <c:pt idx="32" formatCode="#,##0">
                  <c:v>66795.436999999991</c:v>
                </c:pt>
                <c:pt idx="33" formatCode="#,##0">
                  <c:v>68436</c:v>
                </c:pt>
                <c:pt idx="34" formatCode="General">
                  <c:v>69731</c:v>
                </c:pt>
                <c:pt idx="35" formatCode="#,##0">
                  <c:v>70957.11099999999</c:v>
                </c:pt>
              </c:numCache>
            </c:numRef>
          </c:val>
          <c:smooth val="0"/>
          <c:extLst xmlns:c16r2="http://schemas.microsoft.com/office/drawing/2015/06/chart">
            <c:ext xmlns:c16="http://schemas.microsoft.com/office/drawing/2014/chart" uri="{C3380CC4-5D6E-409C-BE32-E72D297353CC}">
              <c16:uniqueId val="{00000003-2FF4-433B-AE44-E786AC31137E}"/>
            </c:ext>
          </c:extLst>
        </c:ser>
        <c:dLbls>
          <c:showLegendKey val="0"/>
          <c:showVal val="0"/>
          <c:showCatName val="0"/>
          <c:showSerName val="0"/>
          <c:showPercent val="0"/>
          <c:showBubbleSize val="0"/>
        </c:dLbls>
        <c:marker val="1"/>
        <c:smooth val="0"/>
        <c:axId val="174071168"/>
        <c:axId val="174073728"/>
      </c:lineChart>
      <c:catAx>
        <c:axId val="17407116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74073728"/>
        <c:crosses val="autoZero"/>
        <c:auto val="1"/>
        <c:lblAlgn val="ctr"/>
        <c:lblOffset val="100"/>
        <c:tickLblSkip val="1"/>
        <c:tickMarkSkip val="1"/>
        <c:noMultiLvlLbl val="0"/>
      </c:catAx>
      <c:valAx>
        <c:axId val="17407372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n-GB" sz="1000"/>
                  <a:t>Number of prescriptions (millions)</a:t>
                </a:r>
              </a:p>
            </c:rich>
          </c:tx>
          <c:layout>
            <c:manualLayout>
              <c:xMode val="edge"/>
              <c:yMode val="edge"/>
              <c:x val="1.0770505385252703E-2"/>
              <c:y val="0.36548913043478276"/>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74071168"/>
        <c:crosses val="autoZero"/>
        <c:crossBetween val="midCat"/>
        <c:dispUnits>
          <c:builtInUnit val="thousands"/>
        </c:dispUnits>
      </c:valAx>
      <c:spPr>
        <a:noFill/>
        <a:ln w="25400">
          <a:noFill/>
        </a:ln>
      </c:spPr>
    </c:plotArea>
    <c:legend>
      <c:legendPos val="r"/>
      <c:layout>
        <c:manualLayout>
          <c:xMode val="edge"/>
          <c:yMode val="edge"/>
          <c:x val="0.20629660314830167"/>
          <c:y val="0.25543478260869562"/>
          <c:w val="0.26608058301816001"/>
          <c:h val="0.15727388329437469"/>
        </c:manualLayout>
      </c:layout>
      <c:overlay val="0"/>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panose="020B0604020202020204" pitchFamily="34" charset="0"/>
                <a:ea typeface="Arial"/>
                <a:cs typeface="Arial" panose="020B0604020202020204" pitchFamily="34" charset="0"/>
              </a:defRPr>
            </a:pPr>
            <a:r>
              <a:rPr lang="en-GB" sz="1100" i="0">
                <a:latin typeface="Arial" panose="020B0604020202020204" pitchFamily="34" charset="0"/>
                <a:cs typeface="Arial" panose="020B0604020202020204" pitchFamily="34" charset="0"/>
              </a:rPr>
              <a:t>Figure 3.2 Prescriptions used in the prevention and treatment of CVD, Wales 2005 to 2016</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21891914113145494"/>
          <c:w val="0.85827469484377528"/>
          <c:h val="0.65109888372387181"/>
        </c:manualLayout>
      </c:layout>
      <c:lineChart>
        <c:grouping val="standard"/>
        <c:varyColors val="0"/>
        <c:ser>
          <c:idx val="0"/>
          <c:order val="0"/>
          <c:tx>
            <c:strRef>
              <c:f>'Data for Pub15 fig 3.2'!$B$3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Pub15 fig 3.2'!$C$2:$N$2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'Data for Pub15 fig 3.2'!$C$3:$N$3</c:f>
              <c:numCache>
                <c:formatCode>#,##0</c:formatCode>
                <c:ptCount val="12"/>
                <c:pt idx="0">
                  <c:v>99.23</c:v>
                </c:pt>
                <c:pt idx="1">
                  <c:v>93.938000000000002</c:v>
                </c:pt>
                <c:pt idx="2">
                  <c:v>87.248000000000005</c:v>
                </c:pt>
                <c:pt idx="3">
                  <c:v>81.146000000000001</c:v>
                </c:pt>
                <c:pt idx="4">
                  <c:v>74.590999999999994</c:v>
                </c:pt>
                <c:pt idx="5">
                  <c:v>68.295000000000002</c:v>
                </c:pt>
                <c:pt idx="6">
                  <c:v>64.076999999999998</c:v>
                </c:pt>
                <c:pt idx="7">
                  <c:v>62.076000000000001</c:v>
                </c:pt>
                <c:pt idx="8">
                  <c:v>60</c:v>
                </c:pt>
                <c:pt idx="9">
                  <c:v>60</c:v>
                </c:pt>
                <c:pt idx="10">
                  <c:v>60</c:v>
                </c:pt>
                <c:pt idx="11" formatCode="0">
                  <c:v>59.21</c:v>
                </c:pt>
              </c:numCache>
            </c:numRef>
          </c:val>
          <c:smooth val="0"/>
          <c:extLst xmlns:c16r2="http://schemas.microsoft.com/office/drawing/2015/06/chart">
            <c:ext xmlns:c16="http://schemas.microsoft.com/office/drawing/2014/chart" uri="{C3380CC4-5D6E-409C-BE32-E72D297353CC}">
              <c16:uniqueId val="{00000000-89E0-4DB6-9AF0-98A6DBB5C850}"/>
            </c:ext>
          </c:extLst>
        </c:ser>
        <c:ser>
          <c:idx val="1"/>
          <c:order val="1"/>
          <c:tx>
            <c:strRef>
              <c:f>'Data for Pub15 fig 3.2'!$B$4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Pub15 fig 3.2'!$C$2:$N$2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'Data for Pub15 fig 3.2'!$C$4:$N$4</c:f>
              <c:numCache>
                <c:formatCode>#,##0</c:formatCode>
                <c:ptCount val="12"/>
                <c:pt idx="0">
                  <c:v>2563.2109999999998</c:v>
                </c:pt>
                <c:pt idx="1">
                  <c:v>2716.355</c:v>
                </c:pt>
                <c:pt idx="2">
                  <c:v>2846.16</c:v>
                </c:pt>
                <c:pt idx="3">
                  <c:v>3010.893</c:v>
                </c:pt>
                <c:pt idx="4">
                  <c:v>3045.4189999999999</c:v>
                </c:pt>
                <c:pt idx="5">
                  <c:v>2933.1860000000001</c:v>
                </c:pt>
                <c:pt idx="6">
                  <c:v>2904.8150000000001</c:v>
                </c:pt>
                <c:pt idx="7">
                  <c:v>2889.62</c:v>
                </c:pt>
                <c:pt idx="8">
                  <c:v>2859</c:v>
                </c:pt>
                <c:pt idx="9">
                  <c:v>2816</c:v>
                </c:pt>
                <c:pt idx="10" formatCode="General">
                  <c:v>2696</c:v>
                </c:pt>
                <c:pt idx="11" formatCode="0">
                  <c:v>2587.1799999999998</c:v>
                </c:pt>
              </c:numCache>
            </c:numRef>
          </c:val>
          <c:smooth val="0"/>
          <c:extLst xmlns:c16r2="http://schemas.microsoft.com/office/drawing/2015/06/chart">
            <c:ext xmlns:c16="http://schemas.microsoft.com/office/drawing/2014/chart" uri="{C3380CC4-5D6E-409C-BE32-E72D297353CC}">
              <c16:uniqueId val="{00000001-89E0-4DB6-9AF0-98A6DBB5C850}"/>
            </c:ext>
          </c:extLst>
        </c:ser>
        <c:ser>
          <c:idx val="2"/>
          <c:order val="2"/>
          <c:tx>
            <c:strRef>
              <c:f>'Data for Pub15 fig 3.2'!$B$5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Pub15 fig 3.2'!$C$2:$N$2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'Data for Pub15 fig 3.2'!$C$5:$N$5</c:f>
              <c:numCache>
                <c:formatCode>#,##0</c:formatCode>
                <c:ptCount val="12"/>
                <c:pt idx="0">
                  <c:v>3441.9989999999998</c:v>
                </c:pt>
                <c:pt idx="1">
                  <c:v>3774.0030000000002</c:v>
                </c:pt>
                <c:pt idx="2">
                  <c:v>4124.34</c:v>
                </c:pt>
                <c:pt idx="3">
                  <c:v>4402.4949999999999</c:v>
                </c:pt>
                <c:pt idx="4">
                  <c:v>4600.9350000000004</c:v>
                </c:pt>
                <c:pt idx="5">
                  <c:v>4781.1670000000004</c:v>
                </c:pt>
                <c:pt idx="6">
                  <c:v>4920.1289999999999</c:v>
                </c:pt>
                <c:pt idx="7">
                  <c:v>5063.1760000000004</c:v>
                </c:pt>
                <c:pt idx="8">
                  <c:v>5173</c:v>
                </c:pt>
                <c:pt idx="9">
                  <c:v>5290</c:v>
                </c:pt>
                <c:pt idx="10" formatCode="General">
                  <c:v>5324</c:v>
                </c:pt>
                <c:pt idx="11" formatCode="0">
                  <c:v>5359.6469999999999</c:v>
                </c:pt>
              </c:numCache>
            </c:numRef>
          </c:val>
          <c:smooth val="0"/>
          <c:extLst xmlns:c16r2="http://schemas.microsoft.com/office/drawing/2015/06/chart">
            <c:ext xmlns:c16="http://schemas.microsoft.com/office/drawing/2014/chart" uri="{C3380CC4-5D6E-409C-BE32-E72D297353CC}">
              <c16:uniqueId val="{00000002-89E0-4DB6-9AF0-98A6DBB5C850}"/>
            </c:ext>
          </c:extLst>
        </c:ser>
        <c:ser>
          <c:idx val="3"/>
          <c:order val="3"/>
          <c:tx>
            <c:strRef>
              <c:f>'Data for Pub15 fig 3.2'!$B$6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Pub15 fig 3.2'!$C$2:$N$2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'Data for Pub15 fig 3.2'!$C$6:$N$6</c:f>
              <c:numCache>
                <c:formatCode>#,##0</c:formatCode>
                <c:ptCount val="12"/>
                <c:pt idx="0">
                  <c:v>3102.5390000000002</c:v>
                </c:pt>
                <c:pt idx="1">
                  <c:v>3626.038</c:v>
                </c:pt>
                <c:pt idx="2">
                  <c:v>3984.7040000000002</c:v>
                </c:pt>
                <c:pt idx="3">
                  <c:v>4297.2719999999999</c:v>
                </c:pt>
                <c:pt idx="4">
                  <c:v>4561.9570000000003</c:v>
                </c:pt>
                <c:pt idx="5">
                  <c:v>4693.2129999999997</c:v>
                </c:pt>
                <c:pt idx="6">
                  <c:v>4787.7629999999999</c:v>
                </c:pt>
                <c:pt idx="7">
                  <c:v>4955.99</c:v>
                </c:pt>
                <c:pt idx="8">
                  <c:v>5076</c:v>
                </c:pt>
                <c:pt idx="9">
                  <c:v>5149</c:v>
                </c:pt>
                <c:pt idx="10" formatCode="General">
                  <c:v>5129</c:v>
                </c:pt>
                <c:pt idx="11" formatCode="0">
                  <c:v>5112.3900000000003</c:v>
                </c:pt>
              </c:numCache>
            </c:numRef>
          </c:val>
          <c:smooth val="0"/>
          <c:extLst xmlns:c16r2="http://schemas.microsoft.com/office/drawing/2015/06/chart">
            <c:ext xmlns:c16="http://schemas.microsoft.com/office/drawing/2014/chart" uri="{C3380CC4-5D6E-409C-BE32-E72D297353CC}">
              <c16:uniqueId val="{00000003-89E0-4DB6-9AF0-98A6DBB5C850}"/>
            </c:ext>
          </c:extLst>
        </c:ser>
        <c:dLbls>
          <c:showLegendKey val="0"/>
          <c:showVal val="0"/>
          <c:showCatName val="0"/>
          <c:showSerName val="0"/>
          <c:showPercent val="0"/>
          <c:showBubbleSize val="0"/>
        </c:dLbls>
        <c:marker val="1"/>
        <c:smooth val="0"/>
        <c:axId val="176857088"/>
        <c:axId val="189159296"/>
      </c:lineChart>
      <c:catAx>
        <c:axId val="17685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50" b="0" i="0" u="none" strike="noStrike" baseline="0">
                <a:solidFill>
                  <a:srgbClr val="000000"/>
                </a:solidFill>
                <a:latin typeface="Arial"/>
                <a:ea typeface="Arial"/>
                <a:cs typeface="Arial"/>
              </a:defRPr>
            </a:pPr>
            <a:endParaRPr lang="en-US"/>
          </a:p>
        </c:txPr>
        <c:crossAx val="189159296"/>
        <c:crosses val="autoZero"/>
        <c:auto val="1"/>
        <c:lblAlgn val="ctr"/>
        <c:lblOffset val="100"/>
        <c:tickLblSkip val="1"/>
        <c:tickMarkSkip val="1"/>
        <c:noMultiLvlLbl val="0"/>
      </c:catAx>
      <c:valAx>
        <c:axId val="189159296"/>
        <c:scaling>
          <c:orientation val="minMax"/>
        </c:scaling>
        <c:delete val="0"/>
        <c:axPos val="l"/>
        <c:majorGridlines>
          <c:spPr>
            <a:ln w="3175">
              <a:solidFill>
                <a:srgbClr val="FFFFFF"/>
              </a:solidFill>
              <a:prstDash val="solid"/>
            </a:ln>
          </c:spPr>
        </c:majorGridlines>
        <c:title>
          <c:tx>
            <c:rich>
              <a:bodyPr/>
              <a:lstStyle/>
              <a:p>
                <a:pPr>
                  <a:defRPr sz="950" b="1" i="0" u="none" strike="noStrike" baseline="0">
                    <a:solidFill>
                      <a:srgbClr val="000000"/>
                    </a:solidFill>
                    <a:latin typeface="Arial"/>
                    <a:ea typeface="Arial"/>
                    <a:cs typeface="Arial"/>
                  </a:defRPr>
                </a:pPr>
                <a:r>
                  <a:rPr lang="en-GB"/>
                  <a:t>Number of prescriptions (millions)</a:t>
                </a:r>
              </a:p>
            </c:rich>
          </c:tx>
          <c:layout>
            <c:manualLayout>
              <c:xMode val="edge"/>
              <c:yMode val="edge"/>
              <c:x val="2.599409396316409E-2"/>
              <c:y val="0.3313526547133415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76857088"/>
        <c:crosses val="autoZero"/>
        <c:crossBetween val="midCat"/>
        <c:dispUnits>
          <c:builtInUnit val="thousands"/>
        </c:dispUnits>
      </c:valAx>
      <c:spPr>
        <a:noFill/>
        <a:ln w="25400">
          <a:noFill/>
        </a:ln>
      </c:spPr>
    </c:plotArea>
    <c:legend>
      <c:legendPos val="r"/>
      <c:layout>
        <c:manualLayout>
          <c:xMode val="edge"/>
          <c:yMode val="edge"/>
          <c:x val="0.15441573248981547"/>
          <c:y val="0.12164674445814753"/>
          <c:w val="0.27907512446090582"/>
          <c:h val="0.165280650159693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panose="020B0604020202020204" pitchFamily="34" charset="0"/>
                <a:ea typeface="Arial"/>
                <a:cs typeface="Arial" panose="020B0604020202020204" pitchFamily="34" charset="0"/>
              </a:defRPr>
            </a:pPr>
            <a:r>
              <a:rPr lang="en-GB" sz="1100" i="0">
                <a:latin typeface="Arial" panose="020B0604020202020204" pitchFamily="34" charset="0"/>
                <a:cs typeface="Arial" panose="020B0604020202020204" pitchFamily="34" charset="0"/>
              </a:rPr>
              <a:t>Figure 3.3 Prescriptions used in the prevention and treatment of CVD, Scotland 2001/02 to 2016/17</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2575985734951487"/>
          <c:w val="0.85554524443253788"/>
          <c:h val="0.61241951741746048"/>
        </c:manualLayout>
      </c:layout>
      <c:lineChart>
        <c:grouping val="standard"/>
        <c:varyColors val="0"/>
        <c:ser>
          <c:idx val="0"/>
          <c:order val="0"/>
          <c:tx>
            <c:strRef>
              <c:f>'Data for Pub 15 Fig 3.3'!$A$3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strRef>
              <c:f>'Data for Pub 15 Fig 3.3'!$B$2:$Q$2</c:f>
              <c:strCache>
                <c:ptCount val="16"/>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strCache>
            </c:strRef>
          </c:cat>
          <c:val>
            <c:numRef>
              <c:f>'Data for Pub 15 Fig 3.3'!$B$3:$Q$3</c:f>
              <c:numCache>
                <c:formatCode>0</c:formatCode>
                <c:ptCount val="16"/>
                <c:pt idx="0">
                  <c:v>102.271</c:v>
                </c:pt>
                <c:pt idx="1">
                  <c:v>105.05800000000001</c:v>
                </c:pt>
                <c:pt idx="2">
                  <c:v>99.424000000000007</c:v>
                </c:pt>
                <c:pt idx="3">
                  <c:v>93.32</c:v>
                </c:pt>
                <c:pt idx="4">
                  <c:v>89.935000000000002</c:v>
                </c:pt>
                <c:pt idx="5">
                  <c:v>85.311999999999998</c:v>
                </c:pt>
                <c:pt idx="6">
                  <c:v>80.760000000000005</c:v>
                </c:pt>
                <c:pt idx="7">
                  <c:v>77.447999999999993</c:v>
                </c:pt>
                <c:pt idx="8">
                  <c:v>72.707999999999998</c:v>
                </c:pt>
                <c:pt idx="9">
                  <c:v>70.491</c:v>
                </c:pt>
                <c:pt idx="10">
                  <c:v>71</c:v>
                </c:pt>
                <c:pt idx="11">
                  <c:v>68.62</c:v>
                </c:pt>
                <c:pt idx="12">
                  <c:v>68</c:v>
                </c:pt>
                <c:pt idx="13">
                  <c:v>67</c:v>
                </c:pt>
                <c:pt idx="14" formatCode="General">
                  <c:v>66</c:v>
                </c:pt>
                <c:pt idx="15" formatCode="#,##0">
                  <c:v>66.334999999999994</c:v>
                </c:pt>
              </c:numCache>
            </c:numRef>
          </c:val>
          <c:smooth val="0"/>
          <c:extLst xmlns:c16r2="http://schemas.microsoft.com/office/drawing/2015/06/chart">
            <c:ext xmlns:c16="http://schemas.microsoft.com/office/drawing/2014/chart" uri="{C3380CC4-5D6E-409C-BE32-E72D297353CC}">
              <c16:uniqueId val="{00000000-746D-462C-A20C-AB8B34347EF1}"/>
            </c:ext>
          </c:extLst>
        </c:ser>
        <c:ser>
          <c:idx val="1"/>
          <c:order val="1"/>
          <c:tx>
            <c:strRef>
              <c:f>'Data for Pub 15 Fig 3.3'!$A$4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strRef>
              <c:f>'Data for Pub 15 Fig 3.3'!$B$2:$Q$2</c:f>
              <c:strCache>
                <c:ptCount val="16"/>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strCache>
            </c:strRef>
          </c:cat>
          <c:val>
            <c:numRef>
              <c:f>'Data for Pub 15 Fig 3.3'!$B$4:$Q$4</c:f>
              <c:numCache>
                <c:formatCode>0</c:formatCode>
                <c:ptCount val="16"/>
                <c:pt idx="0">
                  <c:v>2461.3449999999998</c:v>
                </c:pt>
                <c:pt idx="1">
                  <c:v>2739.201</c:v>
                </c:pt>
                <c:pt idx="2">
                  <c:v>2991.4140000000002</c:v>
                </c:pt>
                <c:pt idx="3">
                  <c:v>3221.1010000000001</c:v>
                </c:pt>
                <c:pt idx="4">
                  <c:v>3447.761</c:v>
                </c:pt>
                <c:pt idx="5">
                  <c:v>3545.4340000000002</c:v>
                </c:pt>
                <c:pt idx="6">
                  <c:v>3651.9409999999998</c:v>
                </c:pt>
                <c:pt idx="7">
                  <c:v>3743.41</c:v>
                </c:pt>
                <c:pt idx="8">
                  <c:v>3723.6819999999998</c:v>
                </c:pt>
                <c:pt idx="9">
                  <c:v>3576.5050000000001</c:v>
                </c:pt>
                <c:pt idx="10">
                  <c:v>3506</c:v>
                </c:pt>
                <c:pt idx="11">
                  <c:v>3404.2719999999999</c:v>
                </c:pt>
                <c:pt idx="12">
                  <c:v>3295</c:v>
                </c:pt>
                <c:pt idx="13" formatCode="#,##0">
                  <c:v>3218</c:v>
                </c:pt>
                <c:pt idx="14" formatCode="#,##0">
                  <c:v>3108</c:v>
                </c:pt>
                <c:pt idx="15" formatCode="#,##0">
                  <c:v>3029.7939999999999</c:v>
                </c:pt>
              </c:numCache>
            </c:numRef>
          </c:val>
          <c:smooth val="0"/>
          <c:extLst xmlns:c16r2="http://schemas.microsoft.com/office/drawing/2015/06/chart">
            <c:ext xmlns:c16="http://schemas.microsoft.com/office/drawing/2014/chart" uri="{C3380CC4-5D6E-409C-BE32-E72D297353CC}">
              <c16:uniqueId val="{00000001-746D-462C-A20C-AB8B34347EF1}"/>
            </c:ext>
          </c:extLst>
        </c:ser>
        <c:ser>
          <c:idx val="2"/>
          <c:order val="2"/>
          <c:tx>
            <c:strRef>
              <c:f>'Data for Pub 15 Fig 3.3'!$A$5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strRef>
              <c:f>'Data for Pub 15 Fig 3.3'!$B$2:$Q$2</c:f>
              <c:strCache>
                <c:ptCount val="16"/>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strCache>
            </c:strRef>
          </c:cat>
          <c:val>
            <c:numRef>
              <c:f>'Data for Pub 15 Fig 3.3'!$B$5:$Q$5</c:f>
              <c:numCache>
                <c:formatCode>#,##0</c:formatCode>
                <c:ptCount val="16"/>
                <c:pt idx="0">
                  <c:v>2298.29</c:v>
                </c:pt>
                <c:pt idx="1">
                  <c:v>2699.0819999999999</c:v>
                </c:pt>
                <c:pt idx="2">
                  <c:v>3034.413</c:v>
                </c:pt>
                <c:pt idx="3">
                  <c:v>3426.6509999999998</c:v>
                </c:pt>
                <c:pt idx="4">
                  <c:v>3777.2190000000001</c:v>
                </c:pt>
                <c:pt idx="5">
                  <c:v>4126.5510000000004</c:v>
                </c:pt>
                <c:pt idx="6">
                  <c:v>4461.8639999999996</c:v>
                </c:pt>
                <c:pt idx="7">
                  <c:v>4693.2700000000004</c:v>
                </c:pt>
                <c:pt idx="8">
                  <c:v>4874.5050000000001</c:v>
                </c:pt>
                <c:pt idx="9">
                  <c:v>4964.6229999999996</c:v>
                </c:pt>
                <c:pt idx="10">
                  <c:v>5045</c:v>
                </c:pt>
                <c:pt idx="11">
                  <c:v>5095.183</c:v>
                </c:pt>
                <c:pt idx="12">
                  <c:v>5160</c:v>
                </c:pt>
                <c:pt idx="13">
                  <c:v>5220</c:v>
                </c:pt>
                <c:pt idx="14">
                  <c:v>5223</c:v>
                </c:pt>
                <c:pt idx="15">
                  <c:v>5218.241</c:v>
                </c:pt>
              </c:numCache>
            </c:numRef>
          </c:val>
          <c:smooth val="0"/>
          <c:extLst xmlns:c16r2="http://schemas.microsoft.com/office/drawing/2015/06/chart">
            <c:ext xmlns:c16="http://schemas.microsoft.com/office/drawing/2014/chart" uri="{C3380CC4-5D6E-409C-BE32-E72D297353CC}">
              <c16:uniqueId val="{00000002-746D-462C-A20C-AB8B34347EF1}"/>
            </c:ext>
          </c:extLst>
        </c:ser>
        <c:ser>
          <c:idx val="3"/>
          <c:order val="3"/>
          <c:tx>
            <c:strRef>
              <c:f>'Data for Pub 15 Fig 3.3'!$A$6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'Data for Pub 15 Fig 3.3'!$B$2:$Q$2</c:f>
              <c:strCache>
                <c:ptCount val="16"/>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strCache>
            </c:strRef>
          </c:cat>
          <c:val>
            <c:numRef>
              <c:f>'Data for Pub 15 Fig 3.3'!$B$6:$Q$6</c:f>
              <c:numCache>
                <c:formatCode>#,##0</c:formatCode>
                <c:ptCount val="16"/>
                <c:pt idx="0" formatCode="0">
                  <c:v>1666.729</c:v>
                </c:pt>
                <c:pt idx="1">
                  <c:v>2040.3720000000001</c:v>
                </c:pt>
                <c:pt idx="2">
                  <c:v>2499.5659999999998</c:v>
                </c:pt>
                <c:pt idx="3">
                  <c:v>3125.991</c:v>
                </c:pt>
                <c:pt idx="4">
                  <c:v>3648.5340000000001</c:v>
                </c:pt>
                <c:pt idx="5">
                  <c:v>4080.9349999999999</c:v>
                </c:pt>
                <c:pt idx="6">
                  <c:v>4376.4769999999999</c:v>
                </c:pt>
                <c:pt idx="7">
                  <c:v>4623.5780000000004</c:v>
                </c:pt>
                <c:pt idx="8">
                  <c:v>4826.4629999999997</c:v>
                </c:pt>
                <c:pt idx="9">
                  <c:v>4874.7039999999997</c:v>
                </c:pt>
                <c:pt idx="10">
                  <c:v>4861</c:v>
                </c:pt>
                <c:pt idx="11">
                  <c:v>4906.5240000000003</c:v>
                </c:pt>
                <c:pt idx="12">
                  <c:v>4977</c:v>
                </c:pt>
                <c:pt idx="13">
                  <c:v>5024</c:v>
                </c:pt>
                <c:pt idx="14">
                  <c:v>5002</c:v>
                </c:pt>
                <c:pt idx="15">
                  <c:v>4988.6949999999997</c:v>
                </c:pt>
              </c:numCache>
            </c:numRef>
          </c:val>
          <c:smooth val="0"/>
          <c:extLst xmlns:c16r2="http://schemas.microsoft.com/office/drawing/2015/06/chart">
            <c:ext xmlns:c16="http://schemas.microsoft.com/office/drawing/2014/chart" uri="{C3380CC4-5D6E-409C-BE32-E72D297353CC}">
              <c16:uniqueId val="{00000003-746D-462C-A20C-AB8B34347EF1}"/>
            </c:ext>
          </c:extLst>
        </c:ser>
        <c:dLbls>
          <c:showLegendKey val="0"/>
          <c:showVal val="0"/>
          <c:showCatName val="0"/>
          <c:showSerName val="0"/>
          <c:showPercent val="0"/>
          <c:showBubbleSize val="0"/>
        </c:dLbls>
        <c:marker val="1"/>
        <c:smooth val="0"/>
        <c:axId val="246319360"/>
        <c:axId val="259531904"/>
      </c:lineChart>
      <c:catAx>
        <c:axId val="24631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50" b="0" i="0" u="none" strike="noStrike" baseline="0">
                <a:solidFill>
                  <a:srgbClr val="000000"/>
                </a:solidFill>
                <a:latin typeface="Arial"/>
                <a:ea typeface="Arial"/>
                <a:cs typeface="Arial"/>
              </a:defRPr>
            </a:pPr>
            <a:endParaRPr lang="en-US"/>
          </a:p>
        </c:txPr>
        <c:crossAx val="259531904"/>
        <c:crosses val="autoZero"/>
        <c:auto val="1"/>
        <c:lblAlgn val="ctr"/>
        <c:lblOffset val="100"/>
        <c:tickLblSkip val="1"/>
        <c:tickMarkSkip val="1"/>
        <c:noMultiLvlLbl val="0"/>
      </c:catAx>
      <c:valAx>
        <c:axId val="259531904"/>
        <c:scaling>
          <c:orientation val="minMax"/>
        </c:scaling>
        <c:delete val="0"/>
        <c:axPos val="l"/>
        <c:majorGridlines>
          <c:spPr>
            <a:ln w="3175">
              <a:solidFill>
                <a:srgbClr val="FFFFFF"/>
              </a:solidFill>
              <a:prstDash val="solid"/>
            </a:ln>
          </c:spPr>
        </c:majorGridlines>
        <c:title>
          <c:tx>
            <c:rich>
              <a:bodyPr/>
              <a:lstStyle/>
              <a:p>
                <a:pPr>
                  <a:defRPr sz="950" b="1" i="0" u="none" strike="noStrike" baseline="0">
                    <a:solidFill>
                      <a:srgbClr val="000000"/>
                    </a:solidFill>
                    <a:latin typeface="Arial"/>
                    <a:ea typeface="Arial"/>
                    <a:cs typeface="Arial"/>
                  </a:defRPr>
                </a:pPr>
                <a:r>
                  <a:rPr lang="en-GB"/>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46319360"/>
        <c:crosses val="autoZero"/>
        <c:crossBetween val="midCat"/>
        <c:dispUnits>
          <c:builtInUnit val="thousands"/>
        </c:dispUnits>
      </c:valAx>
      <c:spPr>
        <a:noFill/>
        <a:ln w="25400">
          <a:noFill/>
        </a:ln>
      </c:spPr>
    </c:plotArea>
    <c:legend>
      <c:legendPos val="r"/>
      <c:layout>
        <c:manualLayout>
          <c:xMode val="edge"/>
          <c:yMode val="edge"/>
          <c:x val="0.14153465646244406"/>
          <c:y val="0.16824899109597102"/>
          <c:w val="0.29803711859140408"/>
          <c:h val="0.1796735481361773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panose="020B0604020202020204" pitchFamily="34" charset="0"/>
                <a:ea typeface="Arial"/>
                <a:cs typeface="Arial" panose="020B0604020202020204" pitchFamily="34" charset="0"/>
              </a:defRPr>
            </a:pPr>
            <a:r>
              <a:rPr lang="en-GB" sz="1100" i="0">
                <a:latin typeface="Arial" panose="020B0604020202020204" pitchFamily="34" charset="0"/>
                <a:cs typeface="Arial" panose="020B0604020202020204" pitchFamily="34" charset="0"/>
              </a:rPr>
              <a:t>Figure 3.4 Prescriptions used in the prevention and treatment of CVD, Northern Ireland 2000 to 2016</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23142979576532524"/>
          <c:w val="0.86525634295713039"/>
          <c:h val="0.63858833972284079"/>
        </c:manualLayout>
      </c:layout>
      <c:lineChart>
        <c:grouping val="standard"/>
        <c:varyColors val="0"/>
        <c:ser>
          <c:idx val="0"/>
          <c:order val="0"/>
          <c:tx>
            <c:strRef>
              <c:f>'Data for Pub 15 Fig 3.4'!$A$3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 15 Fig 3.4'!$B$2:$R$2</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 for Pub 15 Fig 3.4'!$B$3:$R$3</c:f>
              <c:numCache>
                <c:formatCode>General</c:formatCode>
                <c:ptCount val="17"/>
                <c:pt idx="0" formatCode="#,##0">
                  <c:v>40.753999999999998</c:v>
                </c:pt>
                <c:pt idx="1">
                  <c:v>41.441000000000003</c:v>
                </c:pt>
                <c:pt idx="2" formatCode="#,##0">
                  <c:v>42.072000000000003</c:v>
                </c:pt>
                <c:pt idx="3" formatCode="#,##0">
                  <c:v>42.140999999999998</c:v>
                </c:pt>
                <c:pt idx="4" formatCode="#,##0">
                  <c:v>40.601999999999997</c:v>
                </c:pt>
                <c:pt idx="5" formatCode="#,##0">
                  <c:v>37.545000000000002</c:v>
                </c:pt>
                <c:pt idx="6" formatCode="#,##0">
                  <c:v>36.100999999999999</c:v>
                </c:pt>
                <c:pt idx="7" formatCode="#,##0">
                  <c:v>34.792999999999999</c:v>
                </c:pt>
                <c:pt idx="8" formatCode="#,##0">
                  <c:v>33.936</c:v>
                </c:pt>
                <c:pt idx="9" formatCode="#,##0">
                  <c:v>32.369999999999997</c:v>
                </c:pt>
                <c:pt idx="10" formatCode="#,##0">
                  <c:v>30.655999999999999</c:v>
                </c:pt>
                <c:pt idx="11" formatCode="#,##0">
                  <c:v>31.753</c:v>
                </c:pt>
                <c:pt idx="12" formatCode="#,##0">
                  <c:v>31.003</c:v>
                </c:pt>
                <c:pt idx="13" formatCode="#,##0">
                  <c:v>30</c:v>
                </c:pt>
                <c:pt idx="14" formatCode="#,##0">
                  <c:v>29</c:v>
                </c:pt>
                <c:pt idx="15" formatCode="#,##0">
                  <c:v>28</c:v>
                </c:pt>
                <c:pt idx="16" formatCode="#,##0">
                  <c:v>27.545999999999999</c:v>
                </c:pt>
              </c:numCache>
            </c:numRef>
          </c:val>
          <c:smooth val="0"/>
          <c:extLst xmlns:c16r2="http://schemas.microsoft.com/office/drawing/2015/06/chart">
            <c:ext xmlns:c16="http://schemas.microsoft.com/office/drawing/2014/chart" uri="{C3380CC4-5D6E-409C-BE32-E72D297353CC}">
              <c16:uniqueId val="{00000000-84AC-4FBF-A70E-9E13DD621A1B}"/>
            </c:ext>
          </c:extLst>
        </c:ser>
        <c:ser>
          <c:idx val="1"/>
          <c:order val="1"/>
          <c:tx>
            <c:strRef>
              <c:f>'Data for Pub 15 Fig 3.4'!$A$4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 15 Fig 3.4'!$B$2:$R$2</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 for Pub 15 Fig 3.4'!$B$4:$R$4</c:f>
              <c:numCache>
                <c:formatCode>General</c:formatCode>
                <c:ptCount val="17"/>
                <c:pt idx="0" formatCode="#,##0">
                  <c:v>538.62</c:v>
                </c:pt>
                <c:pt idx="1">
                  <c:v>620.18799999999999</c:v>
                </c:pt>
                <c:pt idx="2" formatCode="#,##0">
                  <c:v>719.21900000000005</c:v>
                </c:pt>
                <c:pt idx="3" formatCode="#,##0">
                  <c:v>808.495</c:v>
                </c:pt>
                <c:pt idx="4" formatCode="#,##0">
                  <c:v>894.81600000000003</c:v>
                </c:pt>
                <c:pt idx="5" formatCode="#,##0">
                  <c:v>957.04399999999998</c:v>
                </c:pt>
                <c:pt idx="6" formatCode="#,##0">
                  <c:v>1025.835</c:v>
                </c:pt>
                <c:pt idx="7" formatCode="#,##0">
                  <c:v>1095.047</c:v>
                </c:pt>
                <c:pt idx="8" formatCode="#,##0">
                  <c:v>1151.0820000000001</c:v>
                </c:pt>
                <c:pt idx="9" formatCode="#,##0">
                  <c:v>1177.3599999999999</c:v>
                </c:pt>
                <c:pt idx="10" formatCode="#,##0">
                  <c:v>1191.816</c:v>
                </c:pt>
                <c:pt idx="11" formatCode="#,##0">
                  <c:v>1222.8040000000001</c:v>
                </c:pt>
                <c:pt idx="12" formatCode="#,##0">
                  <c:v>1239.085</c:v>
                </c:pt>
                <c:pt idx="13" formatCode="#,##0">
                  <c:v>1239</c:v>
                </c:pt>
                <c:pt idx="14" formatCode="#,##0">
                  <c:v>1228</c:v>
                </c:pt>
                <c:pt idx="15" formatCode="_-* #,##0_-;\-* #,##0_-;_-* &quot;-&quot;??_-;_-@_-">
                  <c:v>1202</c:v>
                </c:pt>
                <c:pt idx="16" formatCode="#,##0">
                  <c:v>1179.2719999999999</c:v>
                </c:pt>
              </c:numCache>
            </c:numRef>
          </c:val>
          <c:smooth val="0"/>
          <c:extLst xmlns:c16r2="http://schemas.microsoft.com/office/drawing/2015/06/chart">
            <c:ext xmlns:c16="http://schemas.microsoft.com/office/drawing/2014/chart" uri="{C3380CC4-5D6E-409C-BE32-E72D297353CC}">
              <c16:uniqueId val="{00000001-84AC-4FBF-A70E-9E13DD621A1B}"/>
            </c:ext>
          </c:extLst>
        </c:ser>
        <c:ser>
          <c:idx val="2"/>
          <c:order val="2"/>
          <c:tx>
            <c:strRef>
              <c:f>'Data for Pub 15 Fig 3.4'!$A$5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 15 Fig 3.4'!$B$2:$R$2</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 for Pub 15 Fig 3.4'!$B$5:$R$5</c:f>
              <c:numCache>
                <c:formatCode>#,##0</c:formatCode>
                <c:ptCount val="17"/>
                <c:pt idx="0">
                  <c:v>602.44500000000005</c:v>
                </c:pt>
                <c:pt idx="1">
                  <c:v>699.803</c:v>
                </c:pt>
                <c:pt idx="2">
                  <c:v>812.40200000000004</c:v>
                </c:pt>
                <c:pt idx="3">
                  <c:v>911.66800000000001</c:v>
                </c:pt>
                <c:pt idx="4">
                  <c:v>1043.3240000000001</c:v>
                </c:pt>
                <c:pt idx="5">
                  <c:v>1145.499</c:v>
                </c:pt>
                <c:pt idx="6">
                  <c:v>1247.1869999999999</c:v>
                </c:pt>
                <c:pt idx="7">
                  <c:v>1363.5250000000001</c:v>
                </c:pt>
                <c:pt idx="8">
                  <c:v>1444.633</c:v>
                </c:pt>
                <c:pt idx="9">
                  <c:v>1516.5239999999999</c:v>
                </c:pt>
                <c:pt idx="10">
                  <c:v>1594.9480000000001</c:v>
                </c:pt>
                <c:pt idx="11">
                  <c:v>1640.4680000000001</c:v>
                </c:pt>
                <c:pt idx="12">
                  <c:v>1689.1559999999999</c:v>
                </c:pt>
                <c:pt idx="13">
                  <c:v>1728</c:v>
                </c:pt>
                <c:pt idx="14">
                  <c:v>1770</c:v>
                </c:pt>
                <c:pt idx="15" formatCode="_-* #,##0_-;\-* #,##0_-;_-* &quot;-&quot;??_-;_-@_-">
                  <c:v>1799</c:v>
                </c:pt>
                <c:pt idx="16">
                  <c:v>1833.5229999999999</c:v>
                </c:pt>
              </c:numCache>
            </c:numRef>
          </c:val>
          <c:smooth val="0"/>
          <c:extLst xmlns:c16r2="http://schemas.microsoft.com/office/drawing/2015/06/chart">
            <c:ext xmlns:c16="http://schemas.microsoft.com/office/drawing/2014/chart" uri="{C3380CC4-5D6E-409C-BE32-E72D297353CC}">
              <c16:uniqueId val="{00000002-84AC-4FBF-A70E-9E13DD621A1B}"/>
            </c:ext>
          </c:extLst>
        </c:ser>
        <c:ser>
          <c:idx val="3"/>
          <c:order val="3"/>
          <c:tx>
            <c:strRef>
              <c:f>'Data for Pub 15 Fig 3.4'!$A$6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 15 Fig 3.4'!$B$2:$R$2</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 for Pub 15 Fig 3.4'!$B$6:$R$6</c:f>
              <c:numCache>
                <c:formatCode>General</c:formatCode>
                <c:ptCount val="17"/>
                <c:pt idx="0">
                  <c:v>376</c:v>
                </c:pt>
                <c:pt idx="1">
                  <c:v>456.73399999999998</c:v>
                </c:pt>
                <c:pt idx="2">
                  <c:v>549.98199999999997</c:v>
                </c:pt>
                <c:pt idx="3">
                  <c:v>673.28800000000001</c:v>
                </c:pt>
                <c:pt idx="4">
                  <c:v>889.90499999999997</c:v>
                </c:pt>
                <c:pt idx="5">
                  <c:v>1047.021</c:v>
                </c:pt>
                <c:pt idx="6">
                  <c:v>1227.0050000000001</c:v>
                </c:pt>
                <c:pt idx="7">
                  <c:v>1393.1510000000001</c:v>
                </c:pt>
                <c:pt idx="8">
                  <c:v>1533.576</c:v>
                </c:pt>
                <c:pt idx="9">
                  <c:v>1652.0930000000001</c:v>
                </c:pt>
                <c:pt idx="10">
                  <c:v>1761.3030000000001</c:v>
                </c:pt>
                <c:pt idx="11">
                  <c:v>1837.652</c:v>
                </c:pt>
                <c:pt idx="12">
                  <c:v>1900.886</c:v>
                </c:pt>
                <c:pt idx="13" formatCode="#,##0">
                  <c:v>1954</c:v>
                </c:pt>
                <c:pt idx="14">
                  <c:v>1988</c:v>
                </c:pt>
                <c:pt idx="15" formatCode="_-* #,##0_-;\-* #,##0_-;_-* &quot;-&quot;??_-;_-@_-">
                  <c:v>2035</c:v>
                </c:pt>
                <c:pt idx="16" formatCode="#,##0">
                  <c:v>2083.123</c:v>
                </c:pt>
              </c:numCache>
            </c:numRef>
          </c:val>
          <c:smooth val="0"/>
          <c:extLst xmlns:c16r2="http://schemas.microsoft.com/office/drawing/2015/06/chart">
            <c:ext xmlns:c16="http://schemas.microsoft.com/office/drawing/2014/chart" uri="{C3380CC4-5D6E-409C-BE32-E72D297353CC}">
              <c16:uniqueId val="{00000003-84AC-4FBF-A70E-9E13DD621A1B}"/>
            </c:ext>
          </c:extLst>
        </c:ser>
        <c:dLbls>
          <c:showLegendKey val="0"/>
          <c:showVal val="0"/>
          <c:showCatName val="0"/>
          <c:showSerName val="0"/>
          <c:showPercent val="0"/>
          <c:showBubbleSize val="0"/>
        </c:dLbls>
        <c:marker val="1"/>
        <c:smooth val="0"/>
        <c:axId val="290210560"/>
        <c:axId val="292565376"/>
      </c:lineChart>
      <c:catAx>
        <c:axId val="29021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50" b="0" i="0" u="none" strike="noStrike" baseline="0">
                <a:solidFill>
                  <a:srgbClr val="000000"/>
                </a:solidFill>
                <a:latin typeface="Arial"/>
                <a:ea typeface="Arial"/>
                <a:cs typeface="Arial"/>
              </a:defRPr>
            </a:pPr>
            <a:endParaRPr lang="en-US"/>
          </a:p>
        </c:txPr>
        <c:crossAx val="292565376"/>
        <c:crosses val="autoZero"/>
        <c:auto val="1"/>
        <c:lblAlgn val="ctr"/>
        <c:lblOffset val="100"/>
        <c:tickLblSkip val="1"/>
        <c:tickMarkSkip val="1"/>
        <c:noMultiLvlLbl val="0"/>
      </c:catAx>
      <c:valAx>
        <c:axId val="292565376"/>
        <c:scaling>
          <c:orientation val="minMax"/>
        </c:scaling>
        <c:delete val="0"/>
        <c:axPos val="l"/>
        <c:majorGridlines>
          <c:spPr>
            <a:ln w="3175">
              <a:solidFill>
                <a:srgbClr val="FFFFFF"/>
              </a:solidFill>
              <a:prstDash val="solid"/>
            </a:ln>
          </c:spPr>
        </c:majorGridlines>
        <c:title>
          <c:tx>
            <c:rich>
              <a:bodyPr/>
              <a:lstStyle/>
              <a:p>
                <a:pPr>
                  <a:defRPr sz="950" b="1" i="0" u="none" strike="noStrike" baseline="0">
                    <a:solidFill>
                      <a:srgbClr val="000000"/>
                    </a:solidFill>
                    <a:latin typeface="Arial"/>
                    <a:ea typeface="Arial"/>
                    <a:cs typeface="Arial"/>
                  </a:defRPr>
                </a:pPr>
                <a:r>
                  <a:rPr lang="en-GB"/>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90210560"/>
        <c:crosses val="autoZero"/>
        <c:crossBetween val="midCat"/>
        <c:dispUnits>
          <c:builtInUnit val="thousands"/>
        </c:dispUnits>
      </c:valAx>
      <c:spPr>
        <a:noFill/>
        <a:ln w="25400">
          <a:noFill/>
        </a:ln>
      </c:spPr>
    </c:plotArea>
    <c:legend>
      <c:legendPos val="r"/>
      <c:layout>
        <c:manualLayout>
          <c:xMode val="edge"/>
          <c:yMode val="edge"/>
          <c:x val="0.20629660314830167"/>
          <c:y val="0.25543478260869562"/>
          <c:w val="0.26512013256006628"/>
          <c:h val="0.1331521739130433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sz="1100" i="0"/>
              <a:t>Figure 3.6 Number of coronary artery bypass operations and percutaneous coronary interventions per year, United Kingdom 1980 to 2015</a:t>
            </a:r>
          </a:p>
        </c:rich>
      </c:tx>
      <c:layout>
        <c:manualLayout>
          <c:xMode val="edge"/>
          <c:yMode val="edge"/>
          <c:x val="5.1474223387347154E-2"/>
          <c:y val="4.0750807925168844E-2"/>
        </c:manualLayout>
      </c:layout>
      <c:overlay val="0"/>
      <c:spPr>
        <a:solidFill>
          <a:schemeClr val="bg1"/>
        </a:solidFill>
        <a:ln w="25400">
          <a:noFill/>
        </a:ln>
      </c:spPr>
    </c:title>
    <c:autoTitleDeleted val="0"/>
    <c:plotArea>
      <c:layout>
        <c:manualLayout>
          <c:layoutTarget val="inner"/>
          <c:xMode val="edge"/>
          <c:yMode val="edge"/>
          <c:x val="9.1135045567522971E-2"/>
          <c:y val="0.18885869565217409"/>
          <c:w val="0.81855840927920454"/>
          <c:h val="0.70923913043478348"/>
        </c:manualLayout>
      </c:layout>
      <c:lineChart>
        <c:grouping val="standard"/>
        <c:varyColors val="0"/>
        <c:ser>
          <c:idx val="0"/>
          <c:order val="0"/>
          <c:tx>
            <c:strRef>
              <c:f>'data for Pub 15 Fig 3.6'!$S$1</c:f>
              <c:strCache>
                <c:ptCount val="1"/>
                <c:pt idx="0">
                  <c:v>Coronary artery bypass operations (CABG)</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dPt>
            <c:idx val="21"/>
            <c:marker>
              <c:symbol val="auto"/>
            </c:marker>
            <c:bubble3D val="0"/>
            <c:spPr>
              <a:ln w="12700">
                <a:solidFill>
                  <a:srgbClr val="FF0000"/>
                </a:solidFill>
                <a:prstDash val="solid"/>
              </a:ln>
            </c:spPr>
            <c:extLst xmlns:c16r2="http://schemas.microsoft.com/office/drawing/2015/06/chart">
              <c:ext xmlns:c16="http://schemas.microsoft.com/office/drawing/2014/chart" uri="{C3380CC4-5D6E-409C-BE32-E72D297353CC}">
                <c16:uniqueId val="{00000001-FC20-4753-8AEC-DACDC0F62488}"/>
              </c:ext>
            </c:extLst>
          </c:dPt>
          <c:cat>
            <c:numRef>
              <c:f>'data for Pub 15 Fig 3.6'!$R$2:$R$37</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'data for Pub 15 Fig 3.6'!$S$2:$S$37</c:f>
              <c:numCache>
                <c:formatCode>#,##0</c:formatCode>
                <c:ptCount val="36"/>
                <c:pt idx="0">
                  <c:v>4057</c:v>
                </c:pt>
                <c:pt idx="1">
                  <c:v>5130</c:v>
                </c:pt>
                <c:pt idx="2">
                  <c:v>6008</c:v>
                </c:pt>
                <c:pt idx="3">
                  <c:v>8332</c:v>
                </c:pt>
                <c:pt idx="4">
                  <c:v>9433</c:v>
                </c:pt>
                <c:pt idx="5">
                  <c:v>10667</c:v>
                </c:pt>
                <c:pt idx="6">
                  <c:v>10767</c:v>
                </c:pt>
                <c:pt idx="7">
                  <c:v>11521</c:v>
                </c:pt>
                <c:pt idx="8">
                  <c:v>11113</c:v>
                </c:pt>
                <c:pt idx="9">
                  <c:v>12648</c:v>
                </c:pt>
                <c:pt idx="10">
                  <c:v>14431</c:v>
                </c:pt>
                <c:pt idx="11">
                  <c:v>15659</c:v>
                </c:pt>
                <c:pt idx="12">
                  <c:v>19241</c:v>
                </c:pt>
                <c:pt idx="13">
                  <c:v>21031</c:v>
                </c:pt>
                <c:pt idx="14">
                  <c:v>22056</c:v>
                </c:pt>
                <c:pt idx="15">
                  <c:v>22475</c:v>
                </c:pt>
                <c:pt idx="16">
                  <c:v>22160</c:v>
                </c:pt>
                <c:pt idx="17">
                  <c:v>25639</c:v>
                </c:pt>
                <c:pt idx="18">
                  <c:v>25083</c:v>
                </c:pt>
                <c:pt idx="19">
                  <c:v>24733</c:v>
                </c:pt>
                <c:pt idx="20">
                  <c:v>25127</c:v>
                </c:pt>
                <c:pt idx="21">
                  <c:v>24663</c:v>
                </c:pt>
                <c:pt idx="22">
                  <c:v>25277</c:v>
                </c:pt>
                <c:pt idx="23">
                  <c:v>25461</c:v>
                </c:pt>
                <c:pt idx="24">
                  <c:v>25160</c:v>
                </c:pt>
                <c:pt idx="25">
                  <c:v>23412</c:v>
                </c:pt>
                <c:pt idx="26">
                  <c:v>20941</c:v>
                </c:pt>
                <c:pt idx="27">
                  <c:v>22385</c:v>
                </c:pt>
                <c:pt idx="28">
                  <c:v>21123</c:v>
                </c:pt>
                <c:pt idx="29">
                  <c:v>19245</c:v>
                </c:pt>
                <c:pt idx="30">
                  <c:v>18013</c:v>
                </c:pt>
                <c:pt idx="31">
                  <c:v>17778</c:v>
                </c:pt>
                <c:pt idx="32">
                  <c:v>17142</c:v>
                </c:pt>
                <c:pt idx="33">
                  <c:v>17630</c:v>
                </c:pt>
                <c:pt idx="34">
                  <c:v>16958</c:v>
                </c:pt>
                <c:pt idx="35">
                  <c:v>16166</c:v>
                </c:pt>
              </c:numCache>
            </c:numRef>
          </c:val>
          <c:smooth val="0"/>
          <c:extLst xmlns:c16r2="http://schemas.microsoft.com/office/drawing/2015/06/chart">
            <c:ext xmlns:c16="http://schemas.microsoft.com/office/drawing/2014/chart" uri="{C3380CC4-5D6E-409C-BE32-E72D297353CC}">
              <c16:uniqueId val="{00000002-FC20-4753-8AEC-DACDC0F62488}"/>
            </c:ext>
          </c:extLst>
        </c:ser>
        <c:ser>
          <c:idx val="1"/>
          <c:order val="1"/>
          <c:tx>
            <c:strRef>
              <c:f>'data for Pub 15 Fig 3.6'!$T$1</c:f>
              <c:strCache>
                <c:ptCount val="1"/>
                <c:pt idx="0">
                  <c:v>Percutaneous coronary interventions (PCI)</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numRef>
              <c:f>'data for Pub 15 Fig 3.6'!$R$2:$R$37</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'data for Pub 15 Fig 3.6'!$T$2:$T$37</c:f>
              <c:numCache>
                <c:formatCode>General</c:formatCode>
                <c:ptCount val="36"/>
                <c:pt idx="11" formatCode="#,##0">
                  <c:v>9933</c:v>
                </c:pt>
                <c:pt idx="12" formatCode="#,##0">
                  <c:v>11575</c:v>
                </c:pt>
                <c:pt idx="13" formatCode="#,##0">
                  <c:v>12937</c:v>
                </c:pt>
                <c:pt idx="14" formatCode="#,##0">
                  <c:v>14624</c:v>
                </c:pt>
                <c:pt idx="15" formatCode="#,##0">
                  <c:v>17344</c:v>
                </c:pt>
                <c:pt idx="16" formatCode="#,##0">
                  <c:v>20511</c:v>
                </c:pt>
                <c:pt idx="17" formatCode="#,##0">
                  <c:v>22902</c:v>
                </c:pt>
                <c:pt idx="18" formatCode="#,##0">
                  <c:v>24899</c:v>
                </c:pt>
                <c:pt idx="19" formatCode="#,##0">
                  <c:v>28133</c:v>
                </c:pt>
                <c:pt idx="20" formatCode="#,##0">
                  <c:v>33256</c:v>
                </c:pt>
                <c:pt idx="21" formatCode="#,##0">
                  <c:v>38992</c:v>
                </c:pt>
                <c:pt idx="22" formatCode="#,##0">
                  <c:v>44913</c:v>
                </c:pt>
                <c:pt idx="23" formatCode="#,##0">
                  <c:v>53261</c:v>
                </c:pt>
                <c:pt idx="24" formatCode="#,##0">
                  <c:v>62780</c:v>
                </c:pt>
                <c:pt idx="25" formatCode="#,##0">
                  <c:v>70142</c:v>
                </c:pt>
                <c:pt idx="26" formatCode="#,##0">
                  <c:v>73692</c:v>
                </c:pt>
                <c:pt idx="27" formatCode="#,##0">
                  <c:v>77373</c:v>
                </c:pt>
                <c:pt idx="28" formatCode="#,##0">
                  <c:v>80331</c:v>
                </c:pt>
                <c:pt idx="29" formatCode="#,##0">
                  <c:v>83130</c:v>
                </c:pt>
                <c:pt idx="30" formatCode="#,##0">
                  <c:v>87676</c:v>
                </c:pt>
                <c:pt idx="31" formatCode="#,##0">
                  <c:v>88692</c:v>
                </c:pt>
                <c:pt idx="32" formatCode="#,##0">
                  <c:v>92445</c:v>
                </c:pt>
                <c:pt idx="33" formatCode="#,##0">
                  <c:v>92589</c:v>
                </c:pt>
                <c:pt idx="34" formatCode="#,##0">
                  <c:v>96143</c:v>
                </c:pt>
                <c:pt idx="35" formatCode="#,##0">
                  <c:v>97376</c:v>
                </c:pt>
              </c:numCache>
            </c:numRef>
          </c:val>
          <c:smooth val="0"/>
          <c:extLst xmlns:c16r2="http://schemas.microsoft.com/office/drawing/2015/06/chart">
            <c:ext xmlns:c16="http://schemas.microsoft.com/office/drawing/2014/chart" uri="{C3380CC4-5D6E-409C-BE32-E72D297353CC}">
              <c16:uniqueId val="{00000003-FC20-4753-8AEC-DACDC0F62488}"/>
            </c:ext>
          </c:extLst>
        </c:ser>
        <c:dLbls>
          <c:showLegendKey val="0"/>
          <c:showVal val="0"/>
          <c:showCatName val="0"/>
          <c:showSerName val="0"/>
          <c:showPercent val="0"/>
          <c:showBubbleSize val="0"/>
        </c:dLbls>
        <c:marker val="1"/>
        <c:smooth val="0"/>
        <c:axId val="294913536"/>
        <c:axId val="294915456"/>
      </c:lineChart>
      <c:catAx>
        <c:axId val="294913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94915456"/>
        <c:crosses val="autoZero"/>
        <c:auto val="1"/>
        <c:lblAlgn val="ctr"/>
        <c:lblOffset val="100"/>
        <c:tickLblSkip val="1"/>
        <c:tickMarkSkip val="1"/>
        <c:noMultiLvlLbl val="0"/>
      </c:catAx>
      <c:valAx>
        <c:axId val="294915456"/>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n-GB"/>
                  <a:t>Number of procedures per year</a:t>
                </a:r>
              </a:p>
            </c:rich>
          </c:tx>
          <c:layout>
            <c:manualLayout>
              <c:xMode val="edge"/>
              <c:yMode val="edge"/>
              <c:x val="1.1599005799502913E-2"/>
              <c:y val="0.37228260869565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94913536"/>
        <c:crosses val="autoZero"/>
        <c:crossBetween val="between"/>
      </c:valAx>
      <c:spPr>
        <a:solidFill>
          <a:srgbClr val="FFFFFF"/>
        </a:solidFill>
        <a:ln w="25400">
          <a:noFill/>
        </a:ln>
      </c:spPr>
    </c:plotArea>
    <c:legend>
      <c:legendPos val="r"/>
      <c:layout>
        <c:manualLayout>
          <c:xMode val="edge"/>
          <c:yMode val="edge"/>
          <c:x val="0.14995857497928747"/>
          <c:y val="0.25679347826086957"/>
          <c:w val="0.31513894441951235"/>
          <c:h val="9.196921813344760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1</xdr:col>
      <xdr:colOff>483986</xdr:colOff>
      <xdr:row>10</xdr:row>
      <xdr:rowOff>115051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61925"/>
          <a:ext cx="1465061" cy="185812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0.86879</cdr:x>
      <cdr:y>0.04009</cdr:y>
    </cdr:from>
    <cdr:to>
      <cdr:x>0.96176</cdr:x>
      <cdr:y>0.22072</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127565" y="274917"/>
          <a:ext cx="976708" cy="1238751"/>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absoluteAnchor>
    <xdr:pos x="1" y="0"/>
    <xdr:ext cx="14028963" cy="9837964"/>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19</xdr:col>
      <xdr:colOff>557892</xdr:colOff>
      <xdr:row>2</xdr:row>
      <xdr:rowOff>0</xdr:rowOff>
    </xdr:from>
    <xdr:to>
      <xdr:col>21</xdr:col>
      <xdr:colOff>309957</xdr:colOff>
      <xdr:row>9</xdr:row>
      <xdr:rowOff>95751</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91999" y="326571"/>
          <a:ext cx="976708" cy="1238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10010774" cy="6324600"/>
    <xdr:graphicFrame macro="">
      <xdr:nvGraphicFramePr>
        <xdr:cNvPr id="2" name="Shap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0.87187</cdr:x>
      <cdr:y>0.01857</cdr:y>
    </cdr:from>
    <cdr:to>
      <cdr:x>0.96943</cdr:x>
      <cdr:y>0.21444</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728075" y="117475"/>
          <a:ext cx="976708" cy="1238751"/>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0" y="28575"/>
    <xdr:ext cx="9645463" cy="6278843"/>
    <xdr:graphicFrame macro="">
      <xdr:nvGraphicFramePr>
        <xdr:cNvPr id="3" name="Shap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0.86835</cdr:x>
      <cdr:y>0.03085</cdr:y>
    </cdr:from>
    <cdr:to>
      <cdr:x>0.96961</cdr:x>
      <cdr:y>0.22814</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75650" y="193675"/>
          <a:ext cx="976708" cy="1238751"/>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457200</xdr:colOff>
      <xdr:row>40</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0.88528</cdr:x>
      <cdr:y>0.02818</cdr:y>
    </cdr:from>
    <cdr:to>
      <cdr:x>0.97073</cdr:x>
      <cdr:y>0.21776</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118725" y="184150"/>
          <a:ext cx="976708" cy="1238751"/>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absoluteAnchor>
    <xdr:pos x="0" y="19050"/>
    <xdr:ext cx="10506074" cy="6857999"/>
    <xdr:graphicFrame macro="">
      <xdr:nvGraphicFramePr>
        <xdr:cNvPr id="2" name="Shap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hscbusiness.hscni.net/services/1806.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bluebook.scts.org/" TargetMode="External"/><Relationship Id="rId2" Type="http://schemas.openxmlformats.org/officeDocument/2006/relationships/hyperlink" Target="http://bluebook.scts.org/" TargetMode="External"/><Relationship Id="rId1" Type="http://schemas.openxmlformats.org/officeDocument/2006/relationships/hyperlink" Target="http://www.scts.org/" TargetMode="External"/><Relationship Id="rId5" Type="http://schemas.openxmlformats.org/officeDocument/2006/relationships/printerSettings" Target="../printerSettings/printerSettings15.bin"/><Relationship Id="rId4" Type="http://schemas.openxmlformats.org/officeDocument/2006/relationships/hyperlink" Target="http://www.ucl.ac.uk/nicor/audits/adultpercutaneous/documents/Report-Dec2015V5.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bluebook.scts.org/" TargetMode="External"/><Relationship Id="rId1" Type="http://schemas.openxmlformats.org/officeDocument/2006/relationships/hyperlink" Target="http://bluebook.scts.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content.digital.nhs.uk/catalogue/PUB20200"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organdonation.nhs.uk/supporting-my-decision/statistics-about-organ-donation/transplant-activity-report/"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organdonation.nhs.uk/supporting-my-decision/statistics-about-organ-donation/transplant-activity-report/"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england.nhs.uk/statistics/statistical-work-areas/ambulance-quality-indicator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ov.wales/statistics-and-research/prescriptions-dispensed-community/?lang=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sdscotland.org/Health-Topics/Prescribing-and-medicines/Community-Dispensing/Prescription-Cost-Analy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E30520"/>
    <pageSetUpPr fitToPage="1"/>
  </sheetPr>
  <dimension ref="A2:P34"/>
  <sheetViews>
    <sheetView tabSelected="1" topLeftCell="A3" zoomScaleNormal="100" workbookViewId="0">
      <selection activeCell="Q33" sqref="Q33"/>
    </sheetView>
  </sheetViews>
  <sheetFormatPr defaultRowHeight="15" x14ac:dyDescent="0.25"/>
  <cols>
    <col min="1" max="1" width="16.140625" style="25" customWidth="1"/>
    <col min="2" max="16384" width="9.140625" style="25"/>
  </cols>
  <sheetData>
    <row r="2" spans="1:16" x14ac:dyDescent="0.25">
      <c r="D2" s="26"/>
      <c r="E2" s="26"/>
      <c r="F2" s="24"/>
      <c r="G2" s="27"/>
      <c r="H2" s="27"/>
      <c r="I2" s="27"/>
      <c r="J2" s="27"/>
      <c r="K2" s="27"/>
      <c r="L2" s="27"/>
      <c r="M2" s="27"/>
      <c r="N2" s="27"/>
      <c r="O2" s="27"/>
      <c r="P2" s="27"/>
    </row>
    <row r="3" spans="1:16" x14ac:dyDescent="0.25">
      <c r="D3" s="26"/>
      <c r="E3" s="26"/>
      <c r="F3" s="24"/>
      <c r="G3" s="27"/>
      <c r="H3" s="27"/>
      <c r="I3" s="27"/>
      <c r="J3" s="27"/>
      <c r="K3" s="27"/>
      <c r="L3" s="27"/>
      <c r="M3" s="27"/>
      <c r="N3" s="27"/>
      <c r="O3" s="27"/>
      <c r="P3" s="27"/>
    </row>
    <row r="4" spans="1:16" x14ac:dyDescent="0.25">
      <c r="D4" s="26"/>
      <c r="E4" s="26"/>
      <c r="F4" s="24"/>
      <c r="G4" s="27"/>
      <c r="H4" s="27"/>
      <c r="I4" s="27"/>
      <c r="J4" s="27"/>
      <c r="K4" s="27"/>
      <c r="L4" s="27"/>
      <c r="M4" s="27"/>
      <c r="N4" s="27"/>
      <c r="O4" s="27"/>
      <c r="P4" s="27"/>
    </row>
    <row r="5" spans="1:16" x14ac:dyDescent="0.25">
      <c r="D5" s="26"/>
      <c r="E5" s="26"/>
      <c r="F5" s="24"/>
      <c r="G5" s="27"/>
      <c r="H5" s="27"/>
      <c r="I5" s="27"/>
      <c r="J5" s="27"/>
      <c r="K5" s="27"/>
      <c r="L5" s="27"/>
      <c r="M5" s="27"/>
      <c r="N5" s="27"/>
      <c r="O5" s="27"/>
      <c r="P5" s="27"/>
    </row>
    <row r="6" spans="1:16" x14ac:dyDescent="0.25">
      <c r="D6" s="26"/>
      <c r="E6" s="26"/>
      <c r="F6" s="24"/>
      <c r="G6" s="27"/>
      <c r="H6" s="27"/>
      <c r="I6" s="27"/>
      <c r="J6" s="27"/>
      <c r="K6" s="27"/>
      <c r="L6" s="27"/>
      <c r="M6" s="27"/>
      <c r="N6" s="27"/>
      <c r="O6" s="27"/>
      <c r="P6" s="27"/>
    </row>
    <row r="7" spans="1:16" x14ac:dyDescent="0.25">
      <c r="D7" s="26"/>
      <c r="E7" s="26"/>
      <c r="F7" s="24"/>
      <c r="G7" s="27"/>
      <c r="H7" s="27"/>
      <c r="I7" s="27"/>
      <c r="J7" s="27"/>
      <c r="K7" s="27"/>
      <c r="L7" s="27"/>
      <c r="M7" s="27"/>
      <c r="N7" s="27"/>
      <c r="O7" s="27"/>
      <c r="P7" s="27"/>
    </row>
    <row r="8" spans="1:16" x14ac:dyDescent="0.25">
      <c r="D8" s="26"/>
      <c r="E8" s="26"/>
      <c r="F8" s="24"/>
      <c r="G8" s="27"/>
      <c r="H8" s="27"/>
      <c r="I8" s="27"/>
      <c r="J8" s="27"/>
      <c r="K8" s="27"/>
      <c r="L8" s="27"/>
      <c r="M8" s="27"/>
      <c r="N8" s="27"/>
      <c r="O8" s="27"/>
      <c r="P8" s="27"/>
    </row>
    <row r="9" spans="1:16" x14ac:dyDescent="0.25">
      <c r="D9" s="26"/>
      <c r="E9" s="26"/>
      <c r="F9" s="24"/>
      <c r="G9" s="27"/>
      <c r="H9" s="27"/>
      <c r="I9" s="27"/>
      <c r="J9" s="27"/>
      <c r="K9" s="27"/>
      <c r="L9" s="27"/>
      <c r="M9" s="27"/>
      <c r="N9" s="27"/>
      <c r="O9" s="27"/>
      <c r="P9" s="27"/>
    </row>
    <row r="10" spans="1:16" x14ac:dyDescent="0.25">
      <c r="D10" s="26"/>
      <c r="E10" s="26"/>
      <c r="F10" s="24"/>
      <c r="G10" s="27"/>
      <c r="H10" s="27"/>
      <c r="I10" s="27"/>
      <c r="J10" s="27"/>
      <c r="K10" s="27"/>
      <c r="L10" s="27"/>
      <c r="M10" s="27"/>
      <c r="N10" s="27"/>
      <c r="O10" s="27"/>
      <c r="P10" s="27"/>
    </row>
    <row r="11" spans="1:16" x14ac:dyDescent="0.25">
      <c r="D11" s="26"/>
      <c r="E11" s="26"/>
      <c r="F11" s="24"/>
      <c r="G11" s="27"/>
      <c r="H11" s="27"/>
      <c r="I11" s="27"/>
      <c r="J11" s="27"/>
      <c r="K11" s="27"/>
      <c r="L11" s="27"/>
      <c r="M11" s="27"/>
      <c r="N11" s="27"/>
      <c r="O11" s="27"/>
      <c r="P11" s="27"/>
    </row>
    <row r="12" spans="1:16" x14ac:dyDescent="0.25">
      <c r="D12" s="26"/>
      <c r="E12" s="26"/>
      <c r="F12" s="24"/>
      <c r="G12" s="27"/>
      <c r="H12" s="27"/>
      <c r="I12" s="27"/>
      <c r="J12" s="27"/>
      <c r="K12" s="27"/>
      <c r="L12" s="27"/>
      <c r="M12" s="27"/>
      <c r="N12" s="27"/>
      <c r="O12" s="27"/>
      <c r="P12" s="27"/>
    </row>
    <row r="13" spans="1:16" x14ac:dyDescent="0.25">
      <c r="D13" s="26"/>
      <c r="E13" s="26"/>
      <c r="F13" s="24"/>
      <c r="G13" s="27"/>
      <c r="H13" s="27"/>
      <c r="I13" s="27"/>
      <c r="J13" s="27"/>
      <c r="K13" s="27"/>
      <c r="L13" s="27"/>
      <c r="M13" s="27"/>
      <c r="N13" s="27"/>
      <c r="O13" s="27"/>
      <c r="P13" s="27"/>
    </row>
    <row r="14" spans="1:16" s="65" customFormat="1" ht="15.75" x14ac:dyDescent="0.25">
      <c r="A14" s="61" t="s">
        <v>147</v>
      </c>
      <c r="B14" s="61"/>
      <c r="C14" s="61"/>
      <c r="D14" s="61"/>
      <c r="E14" s="61"/>
      <c r="F14" s="61"/>
      <c r="G14" s="61"/>
      <c r="H14" s="61"/>
      <c r="I14" s="61"/>
      <c r="J14" s="61"/>
      <c r="K14" s="61"/>
      <c r="L14" s="61"/>
      <c r="M14" s="61"/>
      <c r="N14" s="61"/>
      <c r="O14" s="64"/>
      <c r="P14" s="64"/>
    </row>
    <row r="15" spans="1:16" s="65" customFormat="1" ht="14.25" x14ac:dyDescent="0.2">
      <c r="A15" s="335" t="s">
        <v>123</v>
      </c>
    </row>
    <row r="16" spans="1:16" s="65" customFormat="1" ht="14.25" x14ac:dyDescent="0.2">
      <c r="A16" s="335" t="s">
        <v>124</v>
      </c>
    </row>
    <row r="17" spans="1:14" s="65" customFormat="1" ht="14.25" x14ac:dyDescent="0.2"/>
    <row r="18" spans="1:14" s="68" customFormat="1" ht="12.75" x14ac:dyDescent="0.2">
      <c r="A18" s="66" t="s">
        <v>69</v>
      </c>
      <c r="B18" s="66"/>
      <c r="C18" s="66"/>
      <c r="D18" s="67"/>
      <c r="E18" s="67"/>
      <c r="F18" s="67"/>
      <c r="G18" s="67"/>
      <c r="H18" s="67"/>
      <c r="I18" s="67"/>
      <c r="J18" s="67"/>
      <c r="K18" s="67"/>
      <c r="L18" s="67"/>
      <c r="M18" s="67"/>
      <c r="N18" s="67"/>
    </row>
    <row r="19" spans="1:14" s="68" customFormat="1" ht="12.75" x14ac:dyDescent="0.2">
      <c r="A19" s="330" t="s">
        <v>70</v>
      </c>
      <c r="B19" s="330" t="s">
        <v>71</v>
      </c>
      <c r="C19" s="329"/>
      <c r="D19" s="331" t="s">
        <v>148</v>
      </c>
      <c r="E19" s="331"/>
      <c r="F19" s="331"/>
      <c r="G19" s="331"/>
      <c r="H19" s="331"/>
      <c r="I19" s="331"/>
      <c r="J19" s="331"/>
      <c r="K19" s="331"/>
      <c r="L19" s="331"/>
      <c r="M19" s="331"/>
      <c r="N19" s="331"/>
    </row>
    <row r="20" spans="1:14" s="68" customFormat="1" ht="12.75" x14ac:dyDescent="0.2">
      <c r="A20" s="333" t="s">
        <v>72</v>
      </c>
      <c r="B20" s="333" t="s">
        <v>73</v>
      </c>
      <c r="C20" s="332"/>
      <c r="D20" s="334" t="s">
        <v>150</v>
      </c>
      <c r="E20" s="334"/>
      <c r="F20" s="334"/>
      <c r="G20" s="334"/>
      <c r="H20" s="334"/>
      <c r="I20" s="334"/>
      <c r="J20" s="334"/>
      <c r="K20" s="334"/>
      <c r="L20" s="334"/>
      <c r="M20" s="334"/>
      <c r="N20" s="334"/>
    </row>
    <row r="21" spans="1:14" s="68" customFormat="1" ht="12.75" x14ac:dyDescent="0.2">
      <c r="A21" s="333" t="s">
        <v>74</v>
      </c>
      <c r="B21" s="333" t="s">
        <v>75</v>
      </c>
      <c r="C21" s="332"/>
      <c r="D21" s="334" t="s">
        <v>151</v>
      </c>
      <c r="E21" s="334"/>
      <c r="F21" s="334"/>
      <c r="G21" s="334"/>
      <c r="H21" s="334"/>
      <c r="I21" s="334"/>
      <c r="J21" s="334"/>
      <c r="K21" s="334"/>
      <c r="L21" s="334"/>
      <c r="M21" s="334"/>
      <c r="N21" s="334"/>
    </row>
    <row r="22" spans="1:14" s="68" customFormat="1" ht="12.75" x14ac:dyDescent="0.2">
      <c r="A22" s="333" t="s">
        <v>76</v>
      </c>
      <c r="B22" s="333" t="s">
        <v>77</v>
      </c>
      <c r="C22" s="332"/>
      <c r="D22" s="334" t="s">
        <v>152</v>
      </c>
      <c r="E22" s="334"/>
      <c r="F22" s="334"/>
      <c r="G22" s="334"/>
      <c r="H22" s="334"/>
      <c r="I22" s="334"/>
      <c r="J22" s="334"/>
      <c r="K22" s="334"/>
      <c r="L22" s="334"/>
      <c r="M22" s="334"/>
      <c r="N22" s="334"/>
    </row>
    <row r="23" spans="1:14" s="68" customFormat="1" ht="12.75" x14ac:dyDescent="0.2">
      <c r="A23" s="333" t="s">
        <v>78</v>
      </c>
      <c r="B23" s="332"/>
      <c r="C23" s="332"/>
      <c r="D23" s="334" t="s">
        <v>79</v>
      </c>
      <c r="E23" s="334"/>
      <c r="F23" s="334"/>
      <c r="G23" s="334"/>
      <c r="H23" s="334"/>
      <c r="I23" s="334"/>
      <c r="J23" s="334"/>
      <c r="K23" s="334"/>
      <c r="L23" s="334"/>
      <c r="M23" s="334"/>
      <c r="N23" s="334"/>
    </row>
    <row r="24" spans="1:14" s="68" customFormat="1" ht="12.75" x14ac:dyDescent="0.2">
      <c r="A24" s="63"/>
      <c r="B24" s="63"/>
      <c r="C24" s="63"/>
    </row>
    <row r="25" spans="1:14" s="68" customFormat="1" ht="12.75" x14ac:dyDescent="0.2">
      <c r="A25" s="69" t="s">
        <v>80</v>
      </c>
      <c r="B25" s="70"/>
      <c r="C25" s="70"/>
      <c r="D25" s="71"/>
      <c r="E25" s="71"/>
      <c r="F25" s="71"/>
      <c r="G25" s="71"/>
      <c r="H25" s="71"/>
      <c r="I25" s="71"/>
      <c r="J25" s="71"/>
      <c r="K25" s="71"/>
      <c r="L25" s="71"/>
      <c r="M25" s="71"/>
      <c r="N25" s="71"/>
    </row>
    <row r="26" spans="1:14" s="68" customFormat="1" ht="12.75" x14ac:dyDescent="0.2">
      <c r="A26" s="329" t="s">
        <v>81</v>
      </c>
      <c r="B26" s="330" t="s">
        <v>82</v>
      </c>
      <c r="C26" s="329"/>
      <c r="D26" s="331" t="s">
        <v>158</v>
      </c>
      <c r="E26" s="331"/>
      <c r="F26" s="331"/>
      <c r="G26" s="331"/>
      <c r="H26" s="331"/>
      <c r="I26" s="331"/>
      <c r="J26" s="331"/>
      <c r="K26" s="331"/>
      <c r="L26" s="331"/>
      <c r="M26" s="331"/>
      <c r="N26" s="331"/>
    </row>
    <row r="27" spans="1:14" s="68" customFormat="1" ht="12.75" x14ac:dyDescent="0.2">
      <c r="A27" s="332" t="s">
        <v>83</v>
      </c>
      <c r="B27" s="332"/>
      <c r="C27" s="332"/>
      <c r="D27" s="334" t="s">
        <v>159</v>
      </c>
      <c r="E27" s="334"/>
      <c r="F27" s="334"/>
      <c r="G27" s="334"/>
      <c r="H27" s="334"/>
      <c r="I27" s="334"/>
      <c r="J27" s="334"/>
      <c r="K27" s="334"/>
      <c r="L27" s="334"/>
      <c r="M27" s="334"/>
      <c r="N27" s="334"/>
    </row>
    <row r="28" spans="1:14" s="68" customFormat="1" ht="12.75" x14ac:dyDescent="0.2">
      <c r="A28" s="63"/>
      <c r="B28" s="63"/>
      <c r="C28" s="63"/>
    </row>
    <row r="29" spans="1:14" s="68" customFormat="1" ht="12.75" x14ac:dyDescent="0.2">
      <c r="A29" s="72" t="s">
        <v>84</v>
      </c>
      <c r="B29" s="73"/>
      <c r="C29" s="73"/>
      <c r="D29" s="74"/>
      <c r="E29" s="74"/>
      <c r="F29" s="74"/>
      <c r="G29" s="74"/>
      <c r="H29" s="74"/>
      <c r="I29" s="74"/>
      <c r="J29" s="74"/>
      <c r="K29" s="74"/>
      <c r="L29" s="74"/>
      <c r="M29" s="74"/>
      <c r="N29" s="74"/>
    </row>
    <row r="30" spans="1:14" s="68" customFormat="1" ht="12.75" x14ac:dyDescent="0.2">
      <c r="A30" s="329" t="s">
        <v>85</v>
      </c>
      <c r="B30" s="329"/>
      <c r="C30" s="329"/>
      <c r="D30" s="331" t="s">
        <v>160</v>
      </c>
      <c r="E30" s="331"/>
      <c r="F30" s="331"/>
      <c r="G30" s="331"/>
      <c r="H30" s="331"/>
      <c r="I30" s="331"/>
      <c r="J30" s="331"/>
      <c r="K30" s="331"/>
      <c r="L30" s="331"/>
      <c r="M30" s="331"/>
      <c r="N30" s="331"/>
    </row>
    <row r="31" spans="1:14" s="68" customFormat="1" ht="12.75" x14ac:dyDescent="0.2">
      <c r="A31" s="332" t="s">
        <v>86</v>
      </c>
      <c r="B31" s="332"/>
      <c r="C31" s="332"/>
      <c r="D31" s="334" t="s">
        <v>161</v>
      </c>
      <c r="E31" s="334"/>
      <c r="F31" s="334"/>
      <c r="G31" s="334"/>
      <c r="H31" s="334"/>
      <c r="I31" s="334"/>
      <c r="J31" s="334"/>
      <c r="K31" s="334"/>
      <c r="L31" s="334"/>
      <c r="M31" s="334"/>
      <c r="N31" s="334"/>
    </row>
    <row r="32" spans="1:14" s="68" customFormat="1" ht="12.75" x14ac:dyDescent="0.2">
      <c r="A32" s="63"/>
      <c r="B32" s="63"/>
      <c r="C32" s="63"/>
    </row>
    <row r="33" spans="1:14" s="68" customFormat="1" ht="12.75" x14ac:dyDescent="0.2">
      <c r="A33" s="75" t="s">
        <v>122</v>
      </c>
      <c r="B33" s="76"/>
      <c r="C33" s="76"/>
      <c r="D33" s="77"/>
      <c r="E33" s="77"/>
      <c r="F33" s="77"/>
      <c r="G33" s="77"/>
      <c r="H33" s="77"/>
      <c r="I33" s="77"/>
      <c r="J33" s="77"/>
      <c r="K33" s="77"/>
      <c r="L33" s="77"/>
      <c r="M33" s="77"/>
      <c r="N33" s="77"/>
    </row>
    <row r="34" spans="1:14" s="68" customFormat="1" ht="12.75" x14ac:dyDescent="0.2">
      <c r="A34" s="329" t="s">
        <v>87</v>
      </c>
      <c r="B34" s="331"/>
      <c r="C34" s="331"/>
      <c r="D34" s="331" t="s">
        <v>162</v>
      </c>
      <c r="E34" s="331"/>
      <c r="F34" s="331"/>
      <c r="G34" s="331"/>
      <c r="H34" s="331"/>
      <c r="I34" s="331"/>
      <c r="J34" s="331"/>
      <c r="K34" s="331"/>
      <c r="L34" s="331"/>
      <c r="M34" s="331"/>
      <c r="N34" s="331"/>
    </row>
  </sheetData>
  <hyperlinks>
    <hyperlink ref="A19" location="'3.1'!A1" display="Table 3.1"/>
    <hyperlink ref="A20" location="'3.2'!A1" display="Table 3.2"/>
    <hyperlink ref="A21" location="'3.3'!A1" display="Table 3.3"/>
    <hyperlink ref="A22" location="'3.4'!A1" display="Table 3.4"/>
    <hyperlink ref="A23" location="'3.5'!A1" display="Table 3.5"/>
    <hyperlink ref="A26" location="'3.6'!A1" display="Table 3.6"/>
    <hyperlink ref="A27" location="'3.7'!A1" display="Table 3.7"/>
    <hyperlink ref="B19" location="'3.1F'!A1" display="Figure 3.1"/>
    <hyperlink ref="B20" location="'3.2F'!A1" display="Figure 3.2"/>
    <hyperlink ref="B21" location="'3.3F'!A1" display="Figure 3.3"/>
    <hyperlink ref="B22" location="'3.4F'!A1" display="Figure 3.4"/>
    <hyperlink ref="B26" location="'3.6F'!A1" display="Figure 3.6"/>
    <hyperlink ref="A30" location="'3.8'!A1" display="Table 3.8"/>
    <hyperlink ref="A34" location="' 3.10'!A1" display="Table 3.10"/>
    <hyperlink ref="A31" location="'3.9'!A1" display="Table 3.9"/>
  </hyperlinks>
  <pageMargins left="0.7" right="0.7" top="0.75" bottom="0.75" header="0.3" footer="0.3"/>
  <pageSetup paperSize="9" scale="9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A1"/>
  <sheetViews>
    <sheetView showGridLines="0" zoomScaleNormal="100" workbookViewId="0">
      <selection activeCell="R20" sqref="R20"/>
    </sheetView>
  </sheetViews>
  <sheetFormatPr defaultRowHeight="12.75" x14ac:dyDescent="0.2"/>
  <cols>
    <col min="1" max="16384" width="9.140625" style="194"/>
  </cols>
  <sheetData/>
  <pageMargins left="0.7" right="0.7" top="0.75" bottom="0.75" header="0.3" footer="0.3"/>
  <pageSetup paperSize="9" scale="9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2:Q6"/>
  <sheetViews>
    <sheetView workbookViewId="0">
      <selection activeCell="Q2" sqref="Q2:Q6"/>
    </sheetView>
  </sheetViews>
  <sheetFormatPr defaultRowHeight="12.75" x14ac:dyDescent="0.2"/>
  <cols>
    <col min="1" max="1" width="22.7109375" customWidth="1"/>
    <col min="14" max="14" width="10.140625" customWidth="1"/>
  </cols>
  <sheetData>
    <row r="2" spans="1:17" x14ac:dyDescent="0.2">
      <c r="A2" s="2"/>
      <c r="B2" s="16" t="s">
        <v>27</v>
      </c>
      <c r="C2" s="16" t="s">
        <v>38</v>
      </c>
      <c r="D2" s="16" t="s">
        <v>39</v>
      </c>
      <c r="E2" s="16" t="s">
        <v>40</v>
      </c>
      <c r="F2" s="16" t="s">
        <v>28</v>
      </c>
      <c r="G2" s="17" t="s">
        <v>29</v>
      </c>
      <c r="H2" s="17" t="s">
        <v>30</v>
      </c>
      <c r="I2" s="17" t="s">
        <v>31</v>
      </c>
      <c r="J2" s="17" t="s">
        <v>32</v>
      </c>
      <c r="K2" s="17" t="s">
        <v>33</v>
      </c>
      <c r="L2" s="17" t="s">
        <v>34</v>
      </c>
      <c r="M2" s="17" t="s">
        <v>35</v>
      </c>
      <c r="N2" s="17" t="s">
        <v>36</v>
      </c>
      <c r="O2" s="23" t="s">
        <v>89</v>
      </c>
      <c r="P2" s="23" t="s">
        <v>101</v>
      </c>
      <c r="Q2" s="350" t="s">
        <v>126</v>
      </c>
    </row>
    <row r="3" spans="1:17" x14ac:dyDescent="0.2">
      <c r="A3" s="5" t="s">
        <v>19</v>
      </c>
      <c r="B3" s="18">
        <v>102.271</v>
      </c>
      <c r="C3" s="18">
        <v>105.05800000000001</v>
      </c>
      <c r="D3" s="18">
        <v>99.424000000000007</v>
      </c>
      <c r="E3" s="18">
        <v>93.32</v>
      </c>
      <c r="F3" s="18">
        <v>89.935000000000002</v>
      </c>
      <c r="G3" s="18">
        <v>85.311999999999998</v>
      </c>
      <c r="H3" s="18">
        <v>80.760000000000005</v>
      </c>
      <c r="I3" s="18">
        <v>77.447999999999993</v>
      </c>
      <c r="J3" s="19">
        <v>72.707999999999998</v>
      </c>
      <c r="K3" s="19">
        <v>70.491</v>
      </c>
      <c r="L3" s="19">
        <v>71</v>
      </c>
      <c r="M3" s="19">
        <v>68.62</v>
      </c>
      <c r="N3" s="19">
        <v>68</v>
      </c>
      <c r="O3" s="19">
        <v>67</v>
      </c>
      <c r="P3" s="342">
        <v>66</v>
      </c>
      <c r="Q3" s="351">
        <f>'3.3'!O8</f>
        <v>66.334999999999994</v>
      </c>
    </row>
    <row r="4" spans="1:17" x14ac:dyDescent="0.2">
      <c r="A4" s="5" t="s">
        <v>20</v>
      </c>
      <c r="B4" s="18">
        <v>2461.3449999999998</v>
      </c>
      <c r="C4" s="18">
        <v>2739.201</v>
      </c>
      <c r="D4" s="18">
        <v>2991.4140000000002</v>
      </c>
      <c r="E4" s="18">
        <v>3221.1010000000001</v>
      </c>
      <c r="F4" s="18">
        <v>3447.761</v>
      </c>
      <c r="G4" s="18">
        <v>3545.4340000000002</v>
      </c>
      <c r="H4" s="18">
        <v>3651.9409999999998</v>
      </c>
      <c r="I4" s="18">
        <v>3743.41</v>
      </c>
      <c r="J4" s="19">
        <v>3723.6819999999998</v>
      </c>
      <c r="K4" s="19">
        <v>3576.5050000000001</v>
      </c>
      <c r="L4" s="19">
        <v>3506</v>
      </c>
      <c r="M4" s="19">
        <v>3404.2719999999999</v>
      </c>
      <c r="N4" s="19">
        <v>3295</v>
      </c>
      <c r="O4" s="345">
        <v>3218</v>
      </c>
      <c r="P4" s="340">
        <v>3108</v>
      </c>
      <c r="Q4" s="351">
        <f>'3.3'!O13</f>
        <v>3029.7939999999999</v>
      </c>
    </row>
    <row r="5" spans="1:17" x14ac:dyDescent="0.2">
      <c r="A5" s="5" t="s">
        <v>21</v>
      </c>
      <c r="B5" s="14">
        <v>2298.29</v>
      </c>
      <c r="C5" s="13">
        <v>2699.0819999999999</v>
      </c>
      <c r="D5" s="13">
        <v>3034.413</v>
      </c>
      <c r="E5" s="13">
        <v>3426.6509999999998</v>
      </c>
      <c r="F5" s="13">
        <v>3777.2190000000001</v>
      </c>
      <c r="G5" s="13">
        <v>4126.5510000000004</v>
      </c>
      <c r="H5" s="13">
        <v>4461.8639999999996</v>
      </c>
      <c r="I5" s="9">
        <v>4693.2700000000004</v>
      </c>
      <c r="J5" s="11">
        <v>4874.5050000000001</v>
      </c>
      <c r="K5" s="11">
        <v>4964.6229999999996</v>
      </c>
      <c r="L5" s="11">
        <v>5045</v>
      </c>
      <c r="M5" s="11">
        <v>5095.183</v>
      </c>
      <c r="N5" s="11">
        <v>5160</v>
      </c>
      <c r="O5" s="345">
        <v>5220</v>
      </c>
      <c r="P5" s="340">
        <v>5223</v>
      </c>
      <c r="Q5" s="351">
        <f>'3.3'!O10</f>
        <v>5218.241</v>
      </c>
    </row>
    <row r="6" spans="1:17" x14ac:dyDescent="0.2">
      <c r="A6" s="5" t="s">
        <v>22</v>
      </c>
      <c r="B6" s="18">
        <v>1666.729</v>
      </c>
      <c r="C6" s="9">
        <v>2040.3720000000001</v>
      </c>
      <c r="D6" s="9">
        <v>2499.5659999999998</v>
      </c>
      <c r="E6" s="9">
        <v>3125.991</v>
      </c>
      <c r="F6" s="13">
        <v>3648.5340000000001</v>
      </c>
      <c r="G6" s="13">
        <v>4080.9349999999999</v>
      </c>
      <c r="H6" s="13">
        <v>4376.4769999999999</v>
      </c>
      <c r="I6" s="9">
        <v>4623.5780000000004</v>
      </c>
      <c r="J6" s="11">
        <v>4826.4629999999997</v>
      </c>
      <c r="K6" s="11">
        <v>4874.7039999999997</v>
      </c>
      <c r="L6" s="11">
        <v>4861</v>
      </c>
      <c r="M6" s="11">
        <v>4906.5240000000003</v>
      </c>
      <c r="N6" s="11">
        <v>4977</v>
      </c>
      <c r="O6" s="345">
        <v>5024</v>
      </c>
      <c r="P6" s="340">
        <v>5002</v>
      </c>
      <c r="Q6" s="351">
        <f>'3.3'!O15</f>
        <v>4988.6949999999997</v>
      </c>
    </row>
  </sheetData>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pageSetUpPr fitToPage="1"/>
  </sheetPr>
  <dimension ref="A1:U30"/>
  <sheetViews>
    <sheetView showGridLines="0" zoomScaleNormal="100" workbookViewId="0">
      <pane xSplit="2" ySplit="4" topLeftCell="C5" activePane="bottomRight" state="frozen"/>
      <selection pane="topRight" activeCell="C1" sqref="C1"/>
      <selection pane="bottomLeft" activeCell="A5" sqref="A5"/>
      <selection pane="bottomRight" activeCell="O17" sqref="O17"/>
    </sheetView>
  </sheetViews>
  <sheetFormatPr defaultRowHeight="15" x14ac:dyDescent="0.25"/>
  <cols>
    <col min="1" max="1" width="10" style="31" customWidth="1"/>
    <col min="2" max="2" width="43" style="31" customWidth="1"/>
    <col min="3" max="3" width="11" style="31" bestFit="1" customWidth="1"/>
    <col min="4" max="4" width="8.42578125" style="44" customWidth="1"/>
    <col min="5" max="6" width="10.140625" style="31" bestFit="1" customWidth="1"/>
    <col min="7" max="7" width="9.7109375" style="31" bestFit="1" customWidth="1"/>
    <col min="8" max="9" width="9.140625" style="31"/>
    <col min="10" max="10" width="9.5703125" style="31" customWidth="1"/>
    <col min="11" max="11" width="11.7109375" style="31" customWidth="1"/>
    <col min="12" max="12" width="9.140625" style="31"/>
    <col min="13" max="13" width="9" style="31" customWidth="1"/>
    <col min="14" max="16384" width="9.140625" style="31"/>
  </cols>
  <sheetData>
    <row r="1" spans="1:21" s="29" customFormat="1" ht="15.75" x14ac:dyDescent="0.25">
      <c r="A1" s="61" t="s">
        <v>153</v>
      </c>
      <c r="B1" s="61"/>
      <c r="C1" s="61"/>
      <c r="D1" s="61"/>
      <c r="E1" s="61"/>
      <c r="F1" s="61"/>
      <c r="G1" s="61"/>
      <c r="H1" s="61"/>
      <c r="I1" s="61"/>
      <c r="J1" s="61"/>
      <c r="K1" s="61"/>
      <c r="L1" s="61"/>
      <c r="M1" s="61"/>
      <c r="N1" s="61"/>
      <c r="O1" s="61"/>
    </row>
    <row r="2" spans="1:21" s="29" customFormat="1" x14ac:dyDescent="0.25">
      <c r="D2" s="43"/>
    </row>
    <row r="3" spans="1:21" s="156" customFormat="1" ht="24.75" customHeight="1" x14ac:dyDescent="0.2">
      <c r="A3" s="132"/>
      <c r="B3" s="132"/>
      <c r="C3" s="369" t="s">
        <v>25</v>
      </c>
      <c r="D3" s="369"/>
      <c r="E3" s="369"/>
      <c r="F3" s="369"/>
      <c r="G3" s="369"/>
      <c r="H3" s="369"/>
      <c r="I3" s="369"/>
      <c r="J3" s="369"/>
      <c r="K3" s="369"/>
      <c r="L3" s="369"/>
      <c r="M3" s="369"/>
      <c r="N3" s="369"/>
    </row>
    <row r="4" spans="1:21" s="159" customFormat="1" ht="12.75" x14ac:dyDescent="0.2">
      <c r="A4" s="366" t="s">
        <v>26</v>
      </c>
      <c r="B4" s="366"/>
      <c r="C4" s="134">
        <v>2000</v>
      </c>
      <c r="D4" s="133">
        <v>2005</v>
      </c>
      <c r="E4" s="133">
        <v>2006</v>
      </c>
      <c r="F4" s="134">
        <v>2007</v>
      </c>
      <c r="G4" s="134">
        <v>2008</v>
      </c>
      <c r="H4" s="134">
        <v>2009</v>
      </c>
      <c r="I4" s="134">
        <v>2010</v>
      </c>
      <c r="J4" s="134">
        <v>2011</v>
      </c>
      <c r="K4" s="134">
        <v>2012</v>
      </c>
      <c r="L4" s="134">
        <v>2013</v>
      </c>
      <c r="M4" s="94">
        <v>2014</v>
      </c>
      <c r="N4" s="134">
        <v>2015</v>
      </c>
      <c r="O4" s="134">
        <v>2016</v>
      </c>
    </row>
    <row r="5" spans="1:21" s="160" customFormat="1" ht="12.75" x14ac:dyDescent="0.2">
      <c r="A5" s="367" t="s">
        <v>0</v>
      </c>
      <c r="B5" s="367"/>
      <c r="C5" s="173">
        <v>131.79300000000001</v>
      </c>
      <c r="D5" s="135">
        <v>107</v>
      </c>
      <c r="E5" s="116">
        <v>103.52</v>
      </c>
      <c r="F5" s="136">
        <v>101.116</v>
      </c>
      <c r="G5" s="136">
        <v>99.29</v>
      </c>
      <c r="H5" s="136">
        <v>96.01</v>
      </c>
      <c r="I5" s="136">
        <v>94.858000000000004</v>
      </c>
      <c r="J5" s="136">
        <v>93.385000000000005</v>
      </c>
      <c r="K5" s="136">
        <v>92.274000000000001</v>
      </c>
      <c r="L5" s="166">
        <v>90</v>
      </c>
      <c r="M5" s="114">
        <v>88</v>
      </c>
      <c r="N5" s="118">
        <v>82</v>
      </c>
      <c r="O5" s="118">
        <v>79.549000000000007</v>
      </c>
      <c r="P5" s="340"/>
      <c r="R5" s="342"/>
      <c r="S5" s="342"/>
      <c r="T5" s="342"/>
    </row>
    <row r="6" spans="1:21" s="160" customFormat="1" ht="12.75" x14ac:dyDescent="0.2">
      <c r="A6" s="364" t="s">
        <v>1</v>
      </c>
      <c r="B6" s="364"/>
      <c r="C6" s="174">
        <v>818.73699999999997</v>
      </c>
      <c r="D6" s="137">
        <v>1014.872</v>
      </c>
      <c r="E6" s="122">
        <v>1009.112</v>
      </c>
      <c r="F6" s="138">
        <v>992.36599999999999</v>
      </c>
      <c r="G6" s="138">
        <v>982.94600000000003</v>
      </c>
      <c r="H6" s="138">
        <v>983.39099999999996</v>
      </c>
      <c r="I6" s="138">
        <v>991.68299999999999</v>
      </c>
      <c r="J6" s="138">
        <v>1002.082</v>
      </c>
      <c r="K6" s="138">
        <v>996.15800000000002</v>
      </c>
      <c r="L6" s="168">
        <v>978</v>
      </c>
      <c r="M6" s="120">
        <v>961</v>
      </c>
      <c r="N6" s="124">
        <v>940</v>
      </c>
      <c r="O6" s="124">
        <v>926.33900000000006</v>
      </c>
      <c r="P6" s="340"/>
      <c r="R6" s="342"/>
      <c r="S6" s="342"/>
      <c r="T6" s="342"/>
    </row>
    <row r="7" spans="1:21" s="160" customFormat="1" ht="12.75" x14ac:dyDescent="0.2">
      <c r="A7" s="364" t="s">
        <v>2</v>
      </c>
      <c r="B7" s="364"/>
      <c r="C7" s="174">
        <v>40.753999999999998</v>
      </c>
      <c r="D7" s="137">
        <v>37.545000000000002</v>
      </c>
      <c r="E7" s="122">
        <v>36.100999999999999</v>
      </c>
      <c r="F7" s="138">
        <v>34.792999999999999</v>
      </c>
      <c r="G7" s="138">
        <v>33.936</v>
      </c>
      <c r="H7" s="138">
        <v>32.369999999999997</v>
      </c>
      <c r="I7" s="138">
        <v>30.655999999999999</v>
      </c>
      <c r="J7" s="138">
        <v>31.753</v>
      </c>
      <c r="K7" s="138">
        <v>31.003</v>
      </c>
      <c r="L7" s="168">
        <v>30</v>
      </c>
      <c r="M7" s="120">
        <v>29</v>
      </c>
      <c r="N7" s="124">
        <v>28</v>
      </c>
      <c r="O7" s="124">
        <v>27.545999999999999</v>
      </c>
      <c r="P7" s="340"/>
      <c r="R7" s="342"/>
      <c r="S7" s="342"/>
      <c r="T7" s="342"/>
    </row>
    <row r="8" spans="1:21" s="160" customFormat="1" ht="12.75" x14ac:dyDescent="0.2">
      <c r="A8" s="364" t="s">
        <v>3</v>
      </c>
      <c r="B8" s="364"/>
      <c r="C8" s="174">
        <v>641.28300000000002</v>
      </c>
      <c r="D8" s="137">
        <v>907.553</v>
      </c>
      <c r="E8" s="122">
        <v>918.428</v>
      </c>
      <c r="F8" s="138">
        <v>914.88499999999999</v>
      </c>
      <c r="G8" s="138">
        <v>937.37900000000002</v>
      </c>
      <c r="H8" s="138">
        <v>967.09100000000001</v>
      </c>
      <c r="I8" s="138">
        <v>1019.623</v>
      </c>
      <c r="J8" s="138">
        <v>1059.095</v>
      </c>
      <c r="K8" s="138">
        <v>1107.683</v>
      </c>
      <c r="L8" s="167">
        <v>1150</v>
      </c>
      <c r="M8" s="120">
        <v>1190</v>
      </c>
      <c r="N8" s="124">
        <v>1230</v>
      </c>
      <c r="O8" s="124">
        <v>1276.9390000000001</v>
      </c>
      <c r="P8" s="340"/>
      <c r="R8" s="342"/>
      <c r="S8" s="342"/>
      <c r="T8" s="342"/>
    </row>
    <row r="9" spans="1:21" s="160" customFormat="1" ht="12.75" x14ac:dyDescent="0.2">
      <c r="A9" s="364" t="s">
        <v>14</v>
      </c>
      <c r="B9" s="364"/>
      <c r="C9" s="174">
        <v>602.44500000000005</v>
      </c>
      <c r="D9" s="137">
        <v>1145.499</v>
      </c>
      <c r="E9" s="122">
        <v>1247.1869999999999</v>
      </c>
      <c r="F9" s="138">
        <v>1363.5250000000001</v>
      </c>
      <c r="G9" s="138">
        <v>1444.633</v>
      </c>
      <c r="H9" s="138">
        <v>1516.5239999999999</v>
      </c>
      <c r="I9" s="138">
        <v>1594.9480000000001</v>
      </c>
      <c r="J9" s="138">
        <v>1640.4680000000001</v>
      </c>
      <c r="K9" s="138">
        <v>1689.1559999999999</v>
      </c>
      <c r="L9" s="167">
        <v>1728</v>
      </c>
      <c r="M9" s="120">
        <v>1770</v>
      </c>
      <c r="N9" s="124">
        <v>1799</v>
      </c>
      <c r="O9" s="124">
        <v>1833.5229999999999</v>
      </c>
      <c r="P9" s="340"/>
      <c r="R9" s="342"/>
      <c r="S9" s="342"/>
      <c r="T9" s="342"/>
    </row>
    <row r="10" spans="1:21" s="160" customFormat="1" ht="12.75" x14ac:dyDescent="0.2">
      <c r="A10" s="364" t="s">
        <v>15</v>
      </c>
      <c r="B10" s="364"/>
      <c r="C10" s="174">
        <v>928.47299999999996</v>
      </c>
      <c r="D10" s="137">
        <v>1001.22</v>
      </c>
      <c r="E10" s="122">
        <v>1039.2059999999999</v>
      </c>
      <c r="F10" s="138">
        <v>1079.605</v>
      </c>
      <c r="G10" s="138">
        <v>1088.539</v>
      </c>
      <c r="H10" s="138">
        <v>1097.4179999999999</v>
      </c>
      <c r="I10" s="138">
        <v>1124.058</v>
      </c>
      <c r="J10" s="138">
        <v>1154.144</v>
      </c>
      <c r="K10" s="138">
        <v>1187.6569999999999</v>
      </c>
      <c r="L10" s="167">
        <v>1218</v>
      </c>
      <c r="M10" s="120">
        <v>1234</v>
      </c>
      <c r="N10" s="124">
        <v>1255</v>
      </c>
      <c r="O10" s="124">
        <v>1285.8019999999999</v>
      </c>
      <c r="P10" s="340"/>
      <c r="R10" s="342"/>
      <c r="S10" s="342"/>
      <c r="T10" s="342"/>
    </row>
    <row r="11" spans="1:21" s="160" customFormat="1" ht="12.75" x14ac:dyDescent="0.2">
      <c r="A11" s="364" t="s">
        <v>4</v>
      </c>
      <c r="B11" s="364"/>
      <c r="C11" s="174">
        <v>137.68600000000001</v>
      </c>
      <c r="D11" s="137">
        <v>183.01400000000001</v>
      </c>
      <c r="E11" s="122">
        <v>193.876</v>
      </c>
      <c r="F11" s="138">
        <v>207.31</v>
      </c>
      <c r="G11" s="138">
        <v>220.11199999999999</v>
      </c>
      <c r="H11" s="138">
        <v>232.98599999999999</v>
      </c>
      <c r="I11" s="138">
        <v>249.446</v>
      </c>
      <c r="J11" s="138">
        <v>273.63299999999998</v>
      </c>
      <c r="K11" s="138">
        <v>299.84199999999998</v>
      </c>
      <c r="L11" s="168">
        <v>334</v>
      </c>
      <c r="M11" s="120">
        <v>366</v>
      </c>
      <c r="N11" s="124">
        <v>394</v>
      </c>
      <c r="O11" s="124">
        <v>427.19900000000001</v>
      </c>
      <c r="P11" s="340"/>
      <c r="R11" s="342"/>
      <c r="S11" s="342"/>
      <c r="T11" s="342"/>
      <c r="U11" s="342"/>
    </row>
    <row r="12" spans="1:21" s="160" customFormat="1" ht="12.75" x14ac:dyDescent="0.2">
      <c r="A12" s="364" t="s">
        <v>5</v>
      </c>
      <c r="B12" s="364"/>
      <c r="C12" s="174">
        <v>538.62</v>
      </c>
      <c r="D12" s="137">
        <v>957.04399999999998</v>
      </c>
      <c r="E12" s="122">
        <v>1025.835</v>
      </c>
      <c r="F12" s="138">
        <v>1095.047</v>
      </c>
      <c r="G12" s="138">
        <v>1151.0820000000001</v>
      </c>
      <c r="H12" s="138">
        <v>1177.3599999999999</v>
      </c>
      <c r="I12" s="138">
        <v>1191.816</v>
      </c>
      <c r="J12" s="138">
        <v>1222.8040000000001</v>
      </c>
      <c r="K12" s="138">
        <v>1239.085</v>
      </c>
      <c r="L12" s="167">
        <v>1239</v>
      </c>
      <c r="M12" s="120">
        <v>1229</v>
      </c>
      <c r="N12" s="124">
        <v>1202</v>
      </c>
      <c r="O12" s="124">
        <v>1179.2719999999999</v>
      </c>
      <c r="P12" s="340"/>
      <c r="R12" s="342"/>
      <c r="S12" s="342"/>
      <c r="T12" s="342"/>
    </row>
    <row r="13" spans="1:21" s="160" customFormat="1" ht="12.75" x14ac:dyDescent="0.2">
      <c r="A13" s="364" t="s">
        <v>6</v>
      </c>
      <c r="B13" s="364"/>
      <c r="C13" s="174">
        <v>0</v>
      </c>
      <c r="D13" s="137">
        <v>11.898999999999999</v>
      </c>
      <c r="E13" s="122">
        <v>12.183</v>
      </c>
      <c r="F13" s="138">
        <v>13.186999999999999</v>
      </c>
      <c r="G13" s="138">
        <v>12.986000000000001</v>
      </c>
      <c r="H13" s="138">
        <v>13.548</v>
      </c>
      <c r="I13" s="138">
        <v>14.422000000000001</v>
      </c>
      <c r="J13" s="138">
        <v>15.555999999999999</v>
      </c>
      <c r="K13" s="138">
        <v>16.553000000000001</v>
      </c>
      <c r="L13" s="168">
        <v>16</v>
      </c>
      <c r="M13" s="120">
        <v>16</v>
      </c>
      <c r="N13" s="124">
        <v>16</v>
      </c>
      <c r="O13" s="124">
        <v>16.024999999999999</v>
      </c>
      <c r="P13" s="340"/>
      <c r="R13" s="342"/>
      <c r="S13" s="342"/>
      <c r="T13" s="342"/>
    </row>
    <row r="14" spans="1:21" s="160" customFormat="1" ht="12.75" x14ac:dyDescent="0.2">
      <c r="A14" s="368" t="s">
        <v>12</v>
      </c>
      <c r="B14" s="368"/>
      <c r="C14" s="175">
        <v>376</v>
      </c>
      <c r="D14" s="176">
        <v>1047.021</v>
      </c>
      <c r="E14" s="170">
        <v>1227.0050000000001</v>
      </c>
      <c r="F14" s="171">
        <v>1393.1510000000001</v>
      </c>
      <c r="G14" s="171">
        <v>1533.576</v>
      </c>
      <c r="H14" s="171">
        <v>1652.0930000000001</v>
      </c>
      <c r="I14" s="171">
        <v>1761.3030000000001</v>
      </c>
      <c r="J14" s="171">
        <v>1837.652</v>
      </c>
      <c r="K14" s="171">
        <v>1900.886</v>
      </c>
      <c r="L14" s="169">
        <v>1954</v>
      </c>
      <c r="M14" s="177">
        <v>1988</v>
      </c>
      <c r="N14" s="178">
        <v>2035</v>
      </c>
      <c r="O14" s="178">
        <v>2083.123</v>
      </c>
      <c r="P14" s="341"/>
      <c r="R14" s="342"/>
      <c r="S14" s="342"/>
      <c r="T14" s="342"/>
    </row>
    <row r="15" spans="1:21" s="163" customFormat="1" ht="12.75" x14ac:dyDescent="0.2">
      <c r="A15" s="363" t="s">
        <v>9</v>
      </c>
      <c r="B15" s="363"/>
      <c r="C15" s="172">
        <v>4226.28</v>
      </c>
      <c r="D15" s="139">
        <v>6412.7910000000002</v>
      </c>
      <c r="E15" s="139">
        <v>6812.4790000000003</v>
      </c>
      <c r="F15" s="139">
        <v>7195.0050000000001</v>
      </c>
      <c r="G15" s="139">
        <v>7504.5249999999996</v>
      </c>
      <c r="H15" s="139">
        <v>7768.8149999999996</v>
      </c>
      <c r="I15" s="139">
        <v>8072.8389999999999</v>
      </c>
      <c r="J15" s="139">
        <v>8330.5930000000008</v>
      </c>
      <c r="K15" s="139">
        <v>8560.3119999999999</v>
      </c>
      <c r="L15" s="139">
        <v>8736</v>
      </c>
      <c r="M15" s="98">
        <v>8869</v>
      </c>
      <c r="N15" s="99">
        <v>8984</v>
      </c>
      <c r="O15" s="99">
        <v>9136.1620000000003</v>
      </c>
      <c r="P15" s="344"/>
    </row>
    <row r="16" spans="1:21" s="128" customFormat="1" x14ac:dyDescent="0.25">
      <c r="D16" s="129"/>
    </row>
    <row r="17" spans="1:5" s="145" customFormat="1" ht="11.25" x14ac:dyDescent="0.2">
      <c r="A17" s="142" t="s">
        <v>7</v>
      </c>
      <c r="B17" s="180" t="s">
        <v>24</v>
      </c>
      <c r="D17" s="144"/>
    </row>
    <row r="18" spans="1:5" s="145" customFormat="1" ht="11.25" x14ac:dyDescent="0.2">
      <c r="A18" s="142" t="s">
        <v>8</v>
      </c>
      <c r="B18" s="142" t="s">
        <v>154</v>
      </c>
      <c r="D18" s="144"/>
    </row>
    <row r="19" spans="1:5" s="145" customFormat="1" ht="11.25" x14ac:dyDescent="0.2">
      <c r="B19" s="150" t="s">
        <v>113</v>
      </c>
      <c r="D19" s="144"/>
    </row>
    <row r="20" spans="1:5" x14ac:dyDescent="0.25">
      <c r="A20" s="39"/>
      <c r="B20" s="39"/>
    </row>
    <row r="21" spans="1:5" x14ac:dyDescent="0.25">
      <c r="A21" s="45"/>
      <c r="B21" s="45"/>
      <c r="C21" s="45"/>
      <c r="D21" s="46"/>
      <c r="E21" s="46"/>
    </row>
    <row r="22" spans="1:5" x14ac:dyDescent="0.25">
      <c r="A22" s="45"/>
      <c r="B22" s="45"/>
      <c r="C22" s="45"/>
      <c r="D22" s="46"/>
      <c r="E22" s="46"/>
    </row>
    <row r="23" spans="1:5" x14ac:dyDescent="0.25">
      <c r="A23" s="45"/>
      <c r="B23" s="45"/>
      <c r="C23" s="45"/>
      <c r="D23" s="46"/>
      <c r="E23" s="46"/>
    </row>
    <row r="24" spans="1:5" x14ac:dyDescent="0.25">
      <c r="A24" s="45"/>
      <c r="B24" s="45"/>
      <c r="C24" s="45"/>
      <c r="D24" s="46"/>
      <c r="E24" s="46"/>
    </row>
    <row r="25" spans="1:5" x14ac:dyDescent="0.25">
      <c r="A25" s="45"/>
      <c r="B25" s="45"/>
      <c r="C25" s="45"/>
      <c r="D25" s="46"/>
      <c r="E25" s="46"/>
    </row>
    <row r="26" spans="1:5" x14ac:dyDescent="0.25">
      <c r="A26" s="45"/>
      <c r="B26" s="45"/>
      <c r="C26" s="45"/>
      <c r="D26" s="46"/>
      <c r="E26" s="46"/>
    </row>
    <row r="27" spans="1:5" x14ac:dyDescent="0.25">
      <c r="A27" s="45"/>
      <c r="B27" s="45"/>
      <c r="C27" s="45"/>
      <c r="D27" s="46"/>
      <c r="E27" s="46"/>
    </row>
    <row r="28" spans="1:5" x14ac:dyDescent="0.25">
      <c r="A28" s="45"/>
      <c r="B28" s="45"/>
      <c r="C28" s="45"/>
      <c r="D28" s="46"/>
      <c r="E28" s="46"/>
    </row>
    <row r="29" spans="1:5" x14ac:dyDescent="0.25">
      <c r="A29" s="45"/>
      <c r="B29" s="45"/>
      <c r="C29" s="45"/>
      <c r="D29" s="46"/>
      <c r="E29" s="46"/>
    </row>
    <row r="30" spans="1:5" x14ac:dyDescent="0.25">
      <c r="A30" s="45"/>
      <c r="B30" s="45"/>
      <c r="C30" s="45"/>
      <c r="D30" s="46"/>
      <c r="E30" s="46"/>
    </row>
  </sheetData>
  <mergeCells count="13">
    <mergeCell ref="C3:N3"/>
    <mergeCell ref="A15:B15"/>
    <mergeCell ref="A9:B9"/>
    <mergeCell ref="A10:B10"/>
    <mergeCell ref="A11:B11"/>
    <mergeCell ref="A12:B12"/>
    <mergeCell ref="A13:B13"/>
    <mergeCell ref="A14:B14"/>
    <mergeCell ref="A8:B8"/>
    <mergeCell ref="A4:B4"/>
    <mergeCell ref="A5:B5"/>
    <mergeCell ref="A6:B6"/>
    <mergeCell ref="A7:B7"/>
  </mergeCells>
  <hyperlinks>
    <hyperlink ref="B19" r:id="rId1"/>
  </hyperlinks>
  <pageMargins left="0.3" right="0.3" top="1" bottom="0.98425196850393704" header="0" footer="0"/>
  <pageSetup paperSize="9" scale="85"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pageSetUpPr fitToPage="1"/>
  </sheetPr>
  <dimension ref="A1"/>
  <sheetViews>
    <sheetView showGridLines="0" zoomScaleNormal="100" workbookViewId="0">
      <selection activeCell="V14" sqref="V14"/>
    </sheetView>
  </sheetViews>
  <sheetFormatPr defaultRowHeight="12.75" x14ac:dyDescent="0.2"/>
  <cols>
    <col min="1" max="16384" width="9.140625" style="194"/>
  </cols>
  <sheetData/>
  <pageMargins left="0.7" right="0.7" top="0.75" bottom="0.75" header="0.3" footer="0.3"/>
  <pageSetup paperSize="9" scale="7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39997558519241921"/>
    <pageSetUpPr fitToPage="1"/>
  </sheetPr>
  <dimension ref="A2:R6"/>
  <sheetViews>
    <sheetView workbookViewId="0">
      <selection activeCell="R2" sqref="R2:R6"/>
    </sheetView>
  </sheetViews>
  <sheetFormatPr defaultRowHeight="12.75" x14ac:dyDescent="0.2"/>
  <cols>
    <col min="1" max="1" width="19.5703125" customWidth="1"/>
  </cols>
  <sheetData>
    <row r="2" spans="1:18" x14ac:dyDescent="0.2">
      <c r="A2" s="2"/>
      <c r="B2">
        <v>2000</v>
      </c>
      <c r="C2">
        <v>2001</v>
      </c>
      <c r="D2">
        <v>2002</v>
      </c>
      <c r="E2">
        <v>2003</v>
      </c>
      <c r="F2">
        <v>2004</v>
      </c>
      <c r="G2">
        <v>2005</v>
      </c>
      <c r="H2">
        <v>2006</v>
      </c>
      <c r="I2">
        <v>2007</v>
      </c>
      <c r="J2">
        <v>2008</v>
      </c>
      <c r="K2">
        <v>2009</v>
      </c>
      <c r="L2">
        <v>2010</v>
      </c>
      <c r="M2">
        <v>2011</v>
      </c>
      <c r="N2">
        <v>2012</v>
      </c>
      <c r="O2">
        <v>2013</v>
      </c>
      <c r="P2">
        <v>2014</v>
      </c>
      <c r="Q2">
        <v>2015</v>
      </c>
      <c r="R2" s="347">
        <v>2016</v>
      </c>
    </row>
    <row r="3" spans="1:18" x14ac:dyDescent="0.2">
      <c r="A3" s="5" t="s">
        <v>19</v>
      </c>
      <c r="B3" s="10">
        <v>40.753999999999998</v>
      </c>
      <c r="C3">
        <v>41.441000000000003</v>
      </c>
      <c r="D3" s="9">
        <v>42.072000000000003</v>
      </c>
      <c r="E3" s="9">
        <v>42.140999999999998</v>
      </c>
      <c r="F3" s="9">
        <v>40.601999999999997</v>
      </c>
      <c r="G3" s="9">
        <v>37.545000000000002</v>
      </c>
      <c r="H3" s="9">
        <v>36.100999999999999</v>
      </c>
      <c r="I3" s="9">
        <v>34.792999999999999</v>
      </c>
      <c r="J3" s="9">
        <v>33.936</v>
      </c>
      <c r="K3" s="11">
        <v>32.369999999999997</v>
      </c>
      <c r="L3" s="11">
        <v>30.655999999999999</v>
      </c>
      <c r="M3" s="11">
        <v>31.753</v>
      </c>
      <c r="N3" s="11">
        <v>31.003</v>
      </c>
      <c r="O3" s="11">
        <v>30</v>
      </c>
      <c r="P3" s="11">
        <v>29</v>
      </c>
      <c r="Q3" s="11">
        <v>28</v>
      </c>
      <c r="R3" s="348">
        <f>'3.4'!O7</f>
        <v>27.545999999999999</v>
      </c>
    </row>
    <row r="4" spans="1:18" x14ac:dyDescent="0.2">
      <c r="A4" s="5" t="s">
        <v>20</v>
      </c>
      <c r="B4" s="10">
        <v>538.62</v>
      </c>
      <c r="C4">
        <v>620.18799999999999</v>
      </c>
      <c r="D4" s="9">
        <v>719.21900000000005</v>
      </c>
      <c r="E4" s="9">
        <v>808.495</v>
      </c>
      <c r="F4" s="9">
        <v>894.81600000000003</v>
      </c>
      <c r="G4" s="9">
        <v>957.04399999999998</v>
      </c>
      <c r="H4" s="9">
        <v>1025.835</v>
      </c>
      <c r="I4" s="9">
        <v>1095.047</v>
      </c>
      <c r="J4" s="9">
        <v>1151.0820000000001</v>
      </c>
      <c r="K4" s="11">
        <v>1177.3599999999999</v>
      </c>
      <c r="L4" s="11">
        <v>1191.816</v>
      </c>
      <c r="M4" s="11">
        <v>1222.8040000000001</v>
      </c>
      <c r="N4" s="11">
        <v>1239.085</v>
      </c>
      <c r="O4" s="11">
        <v>1239</v>
      </c>
      <c r="P4" s="11">
        <v>1228</v>
      </c>
      <c r="Q4" s="96">
        <v>1202</v>
      </c>
      <c r="R4" s="348">
        <f>'3.4'!O12</f>
        <v>1179.2719999999999</v>
      </c>
    </row>
    <row r="5" spans="1:18" x14ac:dyDescent="0.2">
      <c r="A5" s="5" t="s">
        <v>21</v>
      </c>
      <c r="B5" s="14">
        <v>602.44500000000005</v>
      </c>
      <c r="C5" s="14">
        <v>699.803</v>
      </c>
      <c r="D5" s="13">
        <v>812.40200000000004</v>
      </c>
      <c r="E5" s="13">
        <v>911.66800000000001</v>
      </c>
      <c r="F5" s="13">
        <v>1043.3240000000001</v>
      </c>
      <c r="G5" s="13">
        <v>1145.499</v>
      </c>
      <c r="H5" s="13">
        <v>1247.1869999999999</v>
      </c>
      <c r="I5" s="13">
        <v>1363.5250000000001</v>
      </c>
      <c r="J5" s="9">
        <v>1444.633</v>
      </c>
      <c r="K5" s="11">
        <v>1516.5239999999999</v>
      </c>
      <c r="L5" s="11">
        <v>1594.9480000000001</v>
      </c>
      <c r="M5" s="11">
        <v>1640.4680000000001</v>
      </c>
      <c r="N5" s="11">
        <v>1689.1559999999999</v>
      </c>
      <c r="O5" s="11">
        <v>1728</v>
      </c>
      <c r="P5" s="11">
        <v>1770</v>
      </c>
      <c r="Q5" s="96">
        <v>1799</v>
      </c>
      <c r="R5" s="348">
        <f>'3.4'!O9</f>
        <v>1833.5229999999999</v>
      </c>
    </row>
    <row r="6" spans="1:18" x14ac:dyDescent="0.2">
      <c r="A6" s="5" t="s">
        <v>22</v>
      </c>
      <c r="B6">
        <v>376</v>
      </c>
      <c r="C6">
        <v>456.73399999999998</v>
      </c>
      <c r="D6">
        <v>549.98199999999997</v>
      </c>
      <c r="E6">
        <v>673.28800000000001</v>
      </c>
      <c r="F6">
        <v>889.90499999999997</v>
      </c>
      <c r="G6">
        <v>1047.021</v>
      </c>
      <c r="H6">
        <v>1227.0050000000001</v>
      </c>
      <c r="I6">
        <v>1393.1510000000001</v>
      </c>
      <c r="J6">
        <v>1533.576</v>
      </c>
      <c r="K6">
        <v>1652.0930000000001</v>
      </c>
      <c r="L6">
        <v>1761.3030000000001</v>
      </c>
      <c r="M6">
        <v>1837.652</v>
      </c>
      <c r="N6">
        <v>1900.886</v>
      </c>
      <c r="O6" s="11">
        <v>1954</v>
      </c>
      <c r="P6">
        <v>1988</v>
      </c>
      <c r="Q6" s="96">
        <v>2035</v>
      </c>
      <c r="R6" s="348">
        <f>'3.4'!O14</f>
        <v>2083.123</v>
      </c>
    </row>
  </sheetData>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39997558519241921"/>
    <pageSetUpPr fitToPage="1"/>
  </sheetPr>
  <dimension ref="A1:X26"/>
  <sheetViews>
    <sheetView showGridLines="0" zoomScaleNormal="100" workbookViewId="0">
      <selection activeCell="F23" sqref="F23"/>
    </sheetView>
  </sheetViews>
  <sheetFormatPr defaultColWidth="9.140625" defaultRowHeight="15" x14ac:dyDescent="0.25"/>
  <cols>
    <col min="1" max="1" width="10" style="31" customWidth="1"/>
    <col min="2" max="2" width="43" style="31" customWidth="1"/>
    <col min="3" max="3" width="15.140625" style="31" customWidth="1"/>
    <col min="4" max="4" width="17.42578125" style="31" customWidth="1"/>
    <col min="5" max="5" width="19.5703125" style="31" customWidth="1"/>
    <col min="6" max="6" width="22.7109375" style="31" customWidth="1"/>
    <col min="7" max="7" width="7" style="31" customWidth="1"/>
    <col min="8" max="8" width="8.42578125" style="31" bestFit="1" customWidth="1"/>
    <col min="9" max="16384" width="9.140625" style="31"/>
  </cols>
  <sheetData>
    <row r="1" spans="1:24" s="29" customFormat="1" ht="15.75" x14ac:dyDescent="0.25">
      <c r="A1" s="61" t="s">
        <v>100</v>
      </c>
      <c r="B1" s="61"/>
      <c r="C1" s="61"/>
      <c r="D1" s="61"/>
      <c r="E1" s="61"/>
      <c r="F1" s="61"/>
      <c r="G1" s="61"/>
      <c r="H1" s="61"/>
      <c r="I1" s="62"/>
      <c r="J1" s="62"/>
      <c r="K1" s="62"/>
    </row>
    <row r="2" spans="1:24" s="29" customFormat="1" x14ac:dyDescent="0.25"/>
    <row r="3" spans="1:24" s="156" customFormat="1" ht="21.75" customHeight="1" x14ac:dyDescent="0.2">
      <c r="A3" s="132"/>
      <c r="B3" s="132"/>
      <c r="C3" s="370" t="s">
        <v>18</v>
      </c>
      <c r="D3" s="370"/>
      <c r="E3" s="370"/>
      <c r="F3" s="370"/>
      <c r="G3" s="370"/>
      <c r="H3" s="370"/>
    </row>
    <row r="4" spans="1:24" s="159" customFormat="1" ht="12.75" x14ac:dyDescent="0.2">
      <c r="A4" s="366" t="s">
        <v>17</v>
      </c>
      <c r="B4" s="366"/>
      <c r="C4" s="158" t="s">
        <v>129</v>
      </c>
      <c r="D4" s="158" t="s">
        <v>130</v>
      </c>
      <c r="E4" s="158" t="s">
        <v>131</v>
      </c>
      <c r="F4" s="343" t="s">
        <v>135</v>
      </c>
      <c r="G4" s="183"/>
      <c r="H4" s="158" t="s">
        <v>115</v>
      </c>
      <c r="L4" s="184"/>
    </row>
    <row r="5" spans="1:24" s="160" customFormat="1" ht="12.75" x14ac:dyDescent="0.2">
      <c r="A5" s="367" t="s">
        <v>0</v>
      </c>
      <c r="B5" s="367"/>
      <c r="C5" s="118">
        <f>'3.1'!R5</f>
        <v>3297.4970000000003</v>
      </c>
      <c r="D5" s="118">
        <f>'3.2'!N6</f>
        <v>224.33699999999999</v>
      </c>
      <c r="E5" s="165">
        <f>'3.3'!O6</f>
        <v>240.98400000000001</v>
      </c>
      <c r="F5" s="118">
        <f>'3.4'!O5</f>
        <v>79.549000000000007</v>
      </c>
      <c r="G5" s="166"/>
      <c r="H5" s="165">
        <f t="shared" ref="H5:H14" si="0">SUM(C5:G5)</f>
        <v>3842.3670000000002</v>
      </c>
      <c r="J5" s="185"/>
      <c r="K5" s="338"/>
      <c r="L5" s="96"/>
      <c r="M5" s="186"/>
      <c r="N5" s="186"/>
      <c r="O5" s="186"/>
      <c r="P5" s="186"/>
      <c r="Q5" s="186"/>
      <c r="R5" s="186"/>
      <c r="S5" s="186"/>
      <c r="T5" s="186"/>
      <c r="U5" s="186"/>
      <c r="V5" s="186"/>
      <c r="W5" s="161"/>
      <c r="X5" s="161"/>
    </row>
    <row r="6" spans="1:24" s="160" customFormat="1" ht="12.75" x14ac:dyDescent="0.2">
      <c r="A6" s="364" t="s">
        <v>1</v>
      </c>
      <c r="B6" s="364"/>
      <c r="C6" s="124">
        <f>'3.1'!R6</f>
        <v>34508.970000000023</v>
      </c>
      <c r="D6" s="124">
        <f>'3.2'!N7</f>
        <v>2704.27</v>
      </c>
      <c r="E6" s="167">
        <f>'3.3'!O7</f>
        <v>2847.835</v>
      </c>
      <c r="F6" s="124">
        <f>'3.4'!O6</f>
        <v>926.33900000000006</v>
      </c>
      <c r="G6" s="168"/>
      <c r="H6" s="167">
        <f t="shared" si="0"/>
        <v>40987.414000000019</v>
      </c>
      <c r="J6" s="185"/>
      <c r="K6" s="338"/>
      <c r="L6" s="96"/>
      <c r="M6" s="186"/>
      <c r="N6" s="186"/>
      <c r="O6" s="186"/>
      <c r="P6" s="186"/>
      <c r="Q6" s="186"/>
      <c r="R6" s="186"/>
      <c r="S6" s="186"/>
      <c r="T6" s="186"/>
      <c r="U6" s="186"/>
      <c r="V6" s="186"/>
      <c r="W6" s="161"/>
      <c r="X6" s="161"/>
    </row>
    <row r="7" spans="1:24" s="160" customFormat="1" ht="12.75" x14ac:dyDescent="0.2">
      <c r="A7" s="364" t="s">
        <v>2</v>
      </c>
      <c r="B7" s="364"/>
      <c r="C7" s="124">
        <f>'3.1'!R7</f>
        <v>1047.5739999999998</v>
      </c>
      <c r="D7" s="124">
        <f>'3.2'!N8</f>
        <v>59.21</v>
      </c>
      <c r="E7" s="167">
        <f>'3.3'!O8</f>
        <v>66.334999999999994</v>
      </c>
      <c r="F7" s="124">
        <f>'3.4'!O7</f>
        <v>27.545999999999999</v>
      </c>
      <c r="G7" s="168"/>
      <c r="H7" s="167">
        <f t="shared" si="0"/>
        <v>1200.665</v>
      </c>
      <c r="J7" s="185"/>
      <c r="K7" s="338"/>
      <c r="L7" s="96"/>
      <c r="M7" s="186"/>
      <c r="N7" s="186"/>
      <c r="O7" s="186"/>
      <c r="P7" s="186"/>
      <c r="Q7" s="186"/>
      <c r="R7" s="186"/>
      <c r="S7" s="186"/>
      <c r="T7" s="186"/>
      <c r="U7" s="186"/>
      <c r="V7" s="186"/>
      <c r="W7" s="161"/>
      <c r="X7" s="161"/>
    </row>
    <row r="8" spans="1:24" s="160" customFormat="1" ht="12.75" x14ac:dyDescent="0.2">
      <c r="A8" s="364" t="s">
        <v>3</v>
      </c>
      <c r="B8" s="364"/>
      <c r="C8" s="124">
        <f>'3.1'!R8</f>
        <v>37038.285999999993</v>
      </c>
      <c r="D8" s="124">
        <f>'3.2'!N9</f>
        <v>2691.3960000000002</v>
      </c>
      <c r="E8" s="167">
        <f>'3.3'!O9</f>
        <v>3197.23</v>
      </c>
      <c r="F8" s="124">
        <f>'3.4'!O8</f>
        <v>1276.9390000000001</v>
      </c>
      <c r="G8" s="168"/>
      <c r="H8" s="167">
        <f t="shared" si="0"/>
        <v>44203.850999999995</v>
      </c>
      <c r="J8" s="185"/>
      <c r="K8" s="338"/>
      <c r="L8" s="96"/>
      <c r="M8" s="186"/>
      <c r="N8" s="186"/>
      <c r="O8" s="186"/>
      <c r="P8" s="186"/>
      <c r="Q8" s="186"/>
      <c r="R8" s="186"/>
      <c r="S8" s="186"/>
      <c r="T8" s="186"/>
      <c r="U8" s="186"/>
      <c r="V8" s="186"/>
      <c r="W8" s="161"/>
      <c r="X8" s="161"/>
    </row>
    <row r="9" spans="1:24" s="160" customFormat="1" ht="12.75" x14ac:dyDescent="0.2">
      <c r="A9" s="364" t="s">
        <v>14</v>
      </c>
      <c r="B9" s="364"/>
      <c r="C9" s="124">
        <f>'3.1'!R9</f>
        <v>71453.316999999966</v>
      </c>
      <c r="D9" s="124">
        <f>'3.2'!N10</f>
        <v>5359.6469999999999</v>
      </c>
      <c r="E9" s="167">
        <f>'3.3'!O10</f>
        <v>5218.241</v>
      </c>
      <c r="F9" s="124">
        <f>'3.4'!O9</f>
        <v>1833.5229999999999</v>
      </c>
      <c r="G9" s="168"/>
      <c r="H9" s="167">
        <f t="shared" si="0"/>
        <v>83864.727999999959</v>
      </c>
      <c r="J9" s="185"/>
      <c r="K9" s="338"/>
      <c r="L9" s="96"/>
      <c r="M9" s="186"/>
      <c r="N9" s="186"/>
      <c r="O9" s="186"/>
      <c r="P9" s="186"/>
      <c r="Q9" s="186"/>
      <c r="R9" s="186"/>
      <c r="S9" s="186"/>
      <c r="T9" s="186"/>
      <c r="U9" s="186"/>
      <c r="V9" s="186"/>
      <c r="W9" s="161"/>
      <c r="X9" s="161"/>
    </row>
    <row r="10" spans="1:24" s="160" customFormat="1" ht="12.75" x14ac:dyDescent="0.2">
      <c r="A10" s="364" t="s">
        <v>15</v>
      </c>
      <c r="B10" s="364"/>
      <c r="C10" s="124">
        <f>'3.1'!R10</f>
        <v>48740.261999999966</v>
      </c>
      <c r="D10" s="124">
        <f>'3.2'!N11</f>
        <v>3538.346</v>
      </c>
      <c r="E10" s="167">
        <f>'3.3'!O11</f>
        <v>3739.8530000000001</v>
      </c>
      <c r="F10" s="124">
        <f>'3.4'!O10</f>
        <v>1285.8019999999999</v>
      </c>
      <c r="G10" s="168"/>
      <c r="H10" s="167">
        <f t="shared" si="0"/>
        <v>57304.26299999997</v>
      </c>
      <c r="J10" s="185"/>
      <c r="K10" s="338"/>
      <c r="L10" s="96"/>
      <c r="M10" s="186"/>
      <c r="N10" s="186"/>
      <c r="O10" s="186"/>
      <c r="P10" s="186"/>
      <c r="Q10" s="186"/>
      <c r="R10" s="186"/>
      <c r="S10" s="186"/>
      <c r="T10" s="186"/>
      <c r="U10" s="186"/>
      <c r="V10" s="186"/>
      <c r="W10" s="161"/>
      <c r="X10" s="161"/>
    </row>
    <row r="11" spans="1:24" s="160" customFormat="1" ht="12.75" x14ac:dyDescent="0.2">
      <c r="A11" s="364" t="s">
        <v>4</v>
      </c>
      <c r="B11" s="364"/>
      <c r="C11" s="124">
        <f>'3.1'!R11</f>
        <v>15937.792000000001</v>
      </c>
      <c r="D11" s="124">
        <f>'3.2'!N12</f>
        <v>1195.8589999999999</v>
      </c>
      <c r="E11" s="167">
        <f>'3.3'!O12</f>
        <v>1158.588</v>
      </c>
      <c r="F11" s="124">
        <f>'3.4'!O11</f>
        <v>427.19900000000001</v>
      </c>
      <c r="G11" s="168"/>
      <c r="H11" s="167">
        <f t="shared" si="0"/>
        <v>18719.438000000002</v>
      </c>
      <c r="J11" s="185"/>
      <c r="K11" s="338"/>
      <c r="L11" s="96"/>
      <c r="M11" s="186"/>
      <c r="N11" s="186"/>
      <c r="O11" s="186"/>
      <c r="P11" s="186"/>
      <c r="Q11" s="186"/>
      <c r="R11" s="186"/>
      <c r="S11" s="186"/>
      <c r="T11" s="186"/>
      <c r="U11" s="186"/>
      <c r="V11" s="186"/>
      <c r="W11" s="161"/>
      <c r="X11" s="161"/>
    </row>
    <row r="12" spans="1:24" s="160" customFormat="1" ht="12.75" x14ac:dyDescent="0.2">
      <c r="A12" s="364" t="s">
        <v>5</v>
      </c>
      <c r="B12" s="364"/>
      <c r="C12" s="124">
        <f>'3.1'!R12</f>
        <v>36297.182000000008</v>
      </c>
      <c r="D12" s="124">
        <f>'3.2'!N13</f>
        <v>2587.1799999999998</v>
      </c>
      <c r="E12" s="167">
        <f>'3.3'!O13</f>
        <v>3029.7939999999999</v>
      </c>
      <c r="F12" s="124">
        <f>'3.4'!O12</f>
        <v>1179.2719999999999</v>
      </c>
      <c r="G12" s="168"/>
      <c r="H12" s="167">
        <f t="shared" si="0"/>
        <v>43093.428000000007</v>
      </c>
      <c r="J12" s="185"/>
      <c r="K12" s="338"/>
      <c r="L12" s="96"/>
      <c r="M12" s="186"/>
      <c r="N12" s="186"/>
      <c r="O12" s="186"/>
      <c r="P12" s="186"/>
      <c r="Q12" s="186"/>
      <c r="R12" s="186"/>
      <c r="S12" s="186"/>
      <c r="T12" s="186"/>
      <c r="U12" s="186"/>
      <c r="V12" s="186"/>
      <c r="W12" s="161"/>
      <c r="X12" s="161"/>
    </row>
    <row r="13" spans="1:24" s="160" customFormat="1" ht="12.75" x14ac:dyDescent="0.2">
      <c r="A13" s="364" t="s">
        <v>42</v>
      </c>
      <c r="B13" s="364"/>
      <c r="C13" s="124">
        <f>'3.1'!R13</f>
        <v>408.86499999999995</v>
      </c>
      <c r="D13" s="124">
        <f>'3.2'!N14</f>
        <v>33.292999999999999</v>
      </c>
      <c r="E13" s="167">
        <f>'3.3'!O14</f>
        <v>47.472000000000001</v>
      </c>
      <c r="F13" s="124">
        <f>'3.4'!O13</f>
        <v>16.024999999999999</v>
      </c>
      <c r="G13" s="168"/>
      <c r="H13" s="167">
        <f t="shared" si="0"/>
        <v>505.65499999999992</v>
      </c>
      <c r="J13" s="185"/>
      <c r="K13" s="338"/>
      <c r="L13" s="96"/>
      <c r="M13" s="186"/>
      <c r="N13" s="186"/>
      <c r="O13" s="186"/>
      <c r="P13" s="186"/>
      <c r="Q13" s="186"/>
      <c r="R13" s="186"/>
      <c r="S13" s="186"/>
      <c r="T13" s="186"/>
      <c r="U13" s="186"/>
      <c r="V13" s="186"/>
      <c r="W13" s="161"/>
      <c r="X13" s="161"/>
    </row>
    <row r="14" spans="1:24" s="160" customFormat="1" ht="12.75" x14ac:dyDescent="0.2">
      <c r="A14" s="368" t="s">
        <v>12</v>
      </c>
      <c r="B14" s="368"/>
      <c r="C14" s="178">
        <f>'3.1'!R14</f>
        <v>70957.11099999999</v>
      </c>
      <c r="D14" s="178">
        <f>'3.2'!N15</f>
        <v>5112.3900000000003</v>
      </c>
      <c r="E14" s="169">
        <f>'3.3'!O15</f>
        <v>4988.6949999999997</v>
      </c>
      <c r="F14" s="178">
        <f>'3.4'!O14</f>
        <v>2083.123</v>
      </c>
      <c r="G14" s="187"/>
      <c r="H14" s="169">
        <f t="shared" si="0"/>
        <v>83141.319000000003</v>
      </c>
      <c r="J14" s="185"/>
      <c r="K14" s="338"/>
      <c r="L14" s="96"/>
      <c r="M14" s="186"/>
      <c r="N14" s="186"/>
      <c r="O14" s="186"/>
      <c r="P14" s="186"/>
      <c r="Q14" s="186"/>
      <c r="R14" s="186"/>
      <c r="S14" s="186"/>
      <c r="T14" s="186"/>
      <c r="U14" s="186"/>
      <c r="V14" s="186"/>
      <c r="W14" s="161"/>
      <c r="X14" s="161"/>
    </row>
    <row r="15" spans="1:24" s="163" customFormat="1" ht="12.75" x14ac:dyDescent="0.2">
      <c r="A15" s="363" t="s">
        <v>43</v>
      </c>
      <c r="B15" s="363"/>
      <c r="C15" s="99">
        <f>'3.1'!R15</f>
        <v>319734.0569999998</v>
      </c>
      <c r="D15" s="141">
        <f>'3.2'!N16</f>
        <v>23507.585999999999</v>
      </c>
      <c r="E15" s="140">
        <f>'3.3'!O16</f>
        <v>24537.74</v>
      </c>
      <c r="F15" s="139">
        <f>'3.4'!O15</f>
        <v>9136.1620000000003</v>
      </c>
      <c r="G15" s="188"/>
      <c r="H15" s="139">
        <f>SUM(C15:G15)</f>
        <v>376915.54499999981</v>
      </c>
      <c r="J15" s="160"/>
      <c r="K15" s="338"/>
      <c r="L15" s="189"/>
      <c r="M15" s="190"/>
      <c r="N15" s="190"/>
      <c r="O15" s="190"/>
      <c r="P15" s="190"/>
      <c r="Q15" s="190"/>
      <c r="R15" s="190"/>
      <c r="S15" s="190"/>
      <c r="T15" s="190"/>
      <c r="U15" s="190"/>
      <c r="V15" s="190"/>
    </row>
    <row r="16" spans="1:24" s="128" customFormat="1" x14ac:dyDescent="0.25"/>
    <row r="17" spans="1:2" s="145" customFormat="1" ht="12.75" customHeight="1" x14ac:dyDescent="0.2">
      <c r="A17" s="142" t="s">
        <v>7</v>
      </c>
      <c r="B17" s="143" t="s">
        <v>44</v>
      </c>
    </row>
    <row r="18" spans="1:2" s="145" customFormat="1" ht="12.75" customHeight="1" x14ac:dyDescent="0.2">
      <c r="B18" s="191" t="s">
        <v>13</v>
      </c>
    </row>
    <row r="19" spans="1:2" s="145" customFormat="1" ht="11.25" x14ac:dyDescent="0.2">
      <c r="A19" s="148"/>
      <c r="B19" s="149"/>
    </row>
    <row r="20" spans="1:2" s="145" customFormat="1" ht="11.25" x14ac:dyDescent="0.2">
      <c r="A20" s="142" t="s">
        <v>8</v>
      </c>
      <c r="B20" s="100" t="s">
        <v>146</v>
      </c>
    </row>
    <row r="21" spans="1:2" s="145" customFormat="1" ht="11.25" x14ac:dyDescent="0.2">
      <c r="A21" s="142"/>
      <c r="B21" s="145" t="s">
        <v>149</v>
      </c>
    </row>
    <row r="22" spans="1:2" s="145" customFormat="1" ht="11.25" x14ac:dyDescent="0.2">
      <c r="A22" s="192"/>
      <c r="B22" s="142" t="s">
        <v>145</v>
      </c>
    </row>
    <row r="23" spans="1:2" s="145" customFormat="1" ht="11.25" x14ac:dyDescent="0.2">
      <c r="A23" s="193"/>
      <c r="B23" s="142" t="s">
        <v>154</v>
      </c>
    </row>
    <row r="24" spans="1:2" x14ac:dyDescent="0.25">
      <c r="A24" s="39"/>
      <c r="B24" s="39"/>
    </row>
    <row r="26" spans="1:2" x14ac:dyDescent="0.25">
      <c r="A26" s="39"/>
      <c r="B26" s="39"/>
    </row>
  </sheetData>
  <mergeCells count="13">
    <mergeCell ref="A8:B8"/>
    <mergeCell ref="C3:H3"/>
    <mergeCell ref="A4:B4"/>
    <mergeCell ref="A5:B5"/>
    <mergeCell ref="A6:B6"/>
    <mergeCell ref="A7:B7"/>
    <mergeCell ref="A15:B15"/>
    <mergeCell ref="A9:B9"/>
    <mergeCell ref="A10:B10"/>
    <mergeCell ref="A11:B11"/>
    <mergeCell ref="A12:B12"/>
    <mergeCell ref="A13:B13"/>
    <mergeCell ref="A14:B14"/>
  </mergeCells>
  <pageMargins left="0.3" right="0.3" top="1"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pageSetUpPr fitToPage="1"/>
  </sheetPr>
  <dimension ref="A1:M50"/>
  <sheetViews>
    <sheetView showGridLines="0"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9.140625" defaultRowHeight="15" x14ac:dyDescent="0.25"/>
  <cols>
    <col min="1" max="1" width="8.5703125" style="208" customWidth="1"/>
    <col min="2" max="2" width="3.5703125" style="211" customWidth="1"/>
    <col min="3" max="3" width="14.85546875" style="211" bestFit="1" customWidth="1"/>
    <col min="4" max="4" width="4.28515625" style="211" customWidth="1"/>
    <col min="5" max="5" width="17.5703125" style="211" customWidth="1"/>
    <col min="6" max="9" width="20.7109375" style="211" customWidth="1"/>
    <col min="10" max="16384" width="9.140625" style="211"/>
  </cols>
  <sheetData>
    <row r="1" spans="1:9" s="208" customFormat="1" ht="15.75" x14ac:dyDescent="0.25">
      <c r="A1" s="61" t="s">
        <v>155</v>
      </c>
      <c r="B1" s="61"/>
      <c r="C1" s="61"/>
      <c r="D1" s="61"/>
      <c r="E1" s="61"/>
      <c r="F1" s="61"/>
      <c r="G1" s="61"/>
    </row>
    <row r="2" spans="1:9" s="208" customFormat="1" x14ac:dyDescent="0.25"/>
    <row r="3" spans="1:9" s="220" customFormat="1" ht="51" x14ac:dyDescent="0.2">
      <c r="A3" s="217"/>
      <c r="B3" s="217"/>
      <c r="C3" s="218" t="s">
        <v>45</v>
      </c>
      <c r="D3" s="218"/>
      <c r="E3" s="218" t="s">
        <v>46</v>
      </c>
      <c r="F3" s="219"/>
      <c r="G3" s="219"/>
      <c r="H3" s="219"/>
      <c r="I3" s="219"/>
    </row>
    <row r="4" spans="1:9" s="222" customFormat="1" ht="12.75" x14ac:dyDescent="0.2">
      <c r="A4" s="233">
        <v>1977</v>
      </c>
      <c r="B4" s="234"/>
      <c r="C4" s="235">
        <v>2297</v>
      </c>
      <c r="D4" s="235"/>
      <c r="E4" s="236"/>
      <c r="G4" s="221"/>
      <c r="H4" s="223"/>
      <c r="I4" s="223"/>
    </row>
    <row r="5" spans="1:9" s="222" customFormat="1" ht="12.75" x14ac:dyDescent="0.2">
      <c r="A5" s="237">
        <v>1978</v>
      </c>
      <c r="B5" s="238"/>
      <c r="C5" s="239">
        <v>2653</v>
      </c>
      <c r="D5" s="239"/>
      <c r="E5" s="239"/>
      <c r="F5" s="221"/>
      <c r="G5" s="221"/>
      <c r="H5" s="223"/>
      <c r="I5" s="223"/>
    </row>
    <row r="6" spans="1:9" s="222" customFormat="1" ht="12.75" x14ac:dyDescent="0.2">
      <c r="A6" s="237">
        <v>1979</v>
      </c>
      <c r="B6" s="238"/>
      <c r="C6" s="239">
        <v>2918</v>
      </c>
      <c r="D6" s="239"/>
      <c r="E6" s="239"/>
      <c r="F6" s="221"/>
      <c r="G6" s="221"/>
      <c r="H6" s="223"/>
      <c r="I6" s="223"/>
    </row>
    <row r="7" spans="1:9" s="222" customFormat="1" ht="12.75" x14ac:dyDescent="0.2">
      <c r="A7" s="237">
        <v>1980</v>
      </c>
      <c r="B7" s="238"/>
      <c r="C7" s="239">
        <v>4057</v>
      </c>
      <c r="D7" s="239"/>
      <c r="E7" s="239"/>
      <c r="F7" s="221"/>
      <c r="G7" s="221"/>
      <c r="H7" s="223"/>
      <c r="I7" s="223"/>
    </row>
    <row r="8" spans="1:9" s="222" customFormat="1" ht="12.75" x14ac:dyDescent="0.2">
      <c r="A8" s="237">
        <v>1981</v>
      </c>
      <c r="B8" s="238"/>
      <c r="C8" s="239">
        <v>5130</v>
      </c>
      <c r="D8" s="239"/>
      <c r="E8" s="239"/>
      <c r="F8" s="221"/>
      <c r="G8" s="221"/>
      <c r="H8" s="223"/>
      <c r="I8" s="223"/>
    </row>
    <row r="9" spans="1:9" s="222" customFormat="1" ht="12.75" x14ac:dyDescent="0.2">
      <c r="A9" s="237">
        <v>1982</v>
      </c>
      <c r="B9" s="238"/>
      <c r="C9" s="239">
        <v>6008</v>
      </c>
      <c r="D9" s="239"/>
      <c r="E9" s="240"/>
      <c r="F9" s="221"/>
      <c r="G9" s="221"/>
      <c r="H9" s="223"/>
      <c r="I9" s="223"/>
    </row>
    <row r="10" spans="1:9" s="222" customFormat="1" ht="12.75" x14ac:dyDescent="0.2">
      <c r="A10" s="237">
        <v>1983</v>
      </c>
      <c r="B10" s="238"/>
      <c r="C10" s="239">
        <v>8332</v>
      </c>
      <c r="D10" s="239"/>
      <c r="E10" s="239"/>
      <c r="F10" s="221"/>
      <c r="G10" s="221"/>
      <c r="H10" s="223"/>
      <c r="I10" s="223"/>
    </row>
    <row r="11" spans="1:9" s="222" customFormat="1" ht="12.75" x14ac:dyDescent="0.2">
      <c r="A11" s="237">
        <v>1984</v>
      </c>
      <c r="B11" s="238"/>
      <c r="C11" s="239">
        <v>9433</v>
      </c>
      <c r="D11" s="239"/>
      <c r="E11" s="239"/>
      <c r="F11" s="221"/>
      <c r="G11" s="221"/>
      <c r="H11" s="223"/>
      <c r="I11" s="223"/>
    </row>
    <row r="12" spans="1:9" s="222" customFormat="1" ht="12.75" x14ac:dyDescent="0.2">
      <c r="A12" s="237">
        <v>1985</v>
      </c>
      <c r="B12" s="238"/>
      <c r="C12" s="239">
        <v>10667</v>
      </c>
      <c r="D12" s="239"/>
      <c r="E12" s="239"/>
      <c r="F12" s="221"/>
      <c r="G12" s="221"/>
      <c r="H12" s="223"/>
      <c r="I12" s="223"/>
    </row>
    <row r="13" spans="1:9" s="222" customFormat="1" ht="12.75" x14ac:dyDescent="0.2">
      <c r="A13" s="237">
        <v>1986</v>
      </c>
      <c r="B13" s="238"/>
      <c r="C13" s="239">
        <v>10767</v>
      </c>
      <c r="D13" s="239"/>
      <c r="E13" s="239"/>
      <c r="F13" s="221"/>
      <c r="G13" s="221"/>
      <c r="H13" s="223"/>
      <c r="I13" s="223"/>
    </row>
    <row r="14" spans="1:9" s="222" customFormat="1" ht="12.75" x14ac:dyDescent="0.2">
      <c r="A14" s="237">
        <v>1987</v>
      </c>
      <c r="B14" s="238"/>
      <c r="C14" s="239">
        <v>11521</v>
      </c>
      <c r="D14" s="239"/>
      <c r="E14" s="239"/>
      <c r="F14" s="221"/>
      <c r="G14" s="221"/>
      <c r="H14" s="223"/>
      <c r="I14" s="223"/>
    </row>
    <row r="15" spans="1:9" s="222" customFormat="1" ht="12.75" x14ac:dyDescent="0.2">
      <c r="A15" s="237" t="s">
        <v>47</v>
      </c>
      <c r="B15" s="238"/>
      <c r="C15" s="239">
        <v>11113</v>
      </c>
      <c r="D15" s="239"/>
      <c r="E15" s="240"/>
      <c r="F15" s="221"/>
      <c r="G15" s="221"/>
      <c r="H15" s="223"/>
      <c r="I15" s="223"/>
    </row>
    <row r="16" spans="1:9" s="222" customFormat="1" ht="12.75" x14ac:dyDescent="0.2">
      <c r="A16" s="237">
        <v>1989</v>
      </c>
      <c r="B16" s="238"/>
      <c r="C16" s="239">
        <v>12648</v>
      </c>
      <c r="D16" s="239"/>
      <c r="E16" s="239"/>
      <c r="F16" s="221"/>
      <c r="G16" s="221"/>
      <c r="H16" s="223"/>
      <c r="I16" s="223"/>
    </row>
    <row r="17" spans="1:10" s="222" customFormat="1" ht="12.75" x14ac:dyDescent="0.2">
      <c r="A17" s="237">
        <v>1990</v>
      </c>
      <c r="B17" s="238"/>
      <c r="C17" s="239">
        <v>14431</v>
      </c>
      <c r="D17" s="239"/>
      <c r="E17" s="239"/>
      <c r="F17" s="221"/>
      <c r="G17" s="221"/>
      <c r="H17" s="223"/>
      <c r="I17" s="223"/>
    </row>
    <row r="18" spans="1:10" s="222" customFormat="1" ht="12.75" x14ac:dyDescent="0.2">
      <c r="A18" s="237">
        <v>1991</v>
      </c>
      <c r="B18" s="238"/>
      <c r="C18" s="239">
        <v>15659</v>
      </c>
      <c r="D18" s="239"/>
      <c r="E18" s="239">
        <v>9933</v>
      </c>
      <c r="F18" s="221"/>
      <c r="G18" s="221"/>
      <c r="H18" s="223"/>
      <c r="I18" s="223"/>
    </row>
    <row r="19" spans="1:10" s="222" customFormat="1" ht="12.75" x14ac:dyDescent="0.2">
      <c r="A19" s="237">
        <v>1992</v>
      </c>
      <c r="B19" s="238"/>
      <c r="C19" s="239">
        <v>19241</v>
      </c>
      <c r="D19" s="239"/>
      <c r="E19" s="239">
        <v>11575</v>
      </c>
      <c r="F19" s="221"/>
      <c r="G19" s="221"/>
      <c r="H19" s="223"/>
      <c r="I19" s="223"/>
    </row>
    <row r="20" spans="1:10" s="222" customFormat="1" ht="12.75" x14ac:dyDescent="0.2">
      <c r="A20" s="237">
        <v>1993</v>
      </c>
      <c r="B20" s="238"/>
      <c r="C20" s="239">
        <v>21031</v>
      </c>
      <c r="D20" s="239"/>
      <c r="E20" s="239">
        <v>12937</v>
      </c>
      <c r="F20" s="221"/>
      <c r="G20" s="221"/>
      <c r="H20" s="223"/>
      <c r="I20" s="223"/>
    </row>
    <row r="21" spans="1:10" s="222" customFormat="1" ht="12.75" x14ac:dyDescent="0.2">
      <c r="A21" s="237">
        <v>1994</v>
      </c>
      <c r="B21" s="238"/>
      <c r="C21" s="239">
        <v>22056</v>
      </c>
      <c r="D21" s="239"/>
      <c r="E21" s="239">
        <v>14624</v>
      </c>
      <c r="F21" s="221"/>
      <c r="G21" s="221"/>
      <c r="H21" s="221"/>
      <c r="I21" s="223"/>
      <c r="J21" s="223"/>
    </row>
    <row r="22" spans="1:10" s="222" customFormat="1" ht="12.75" x14ac:dyDescent="0.2">
      <c r="A22" s="237">
        <v>1995</v>
      </c>
      <c r="B22" s="238"/>
      <c r="C22" s="239">
        <v>22475</v>
      </c>
      <c r="D22" s="239"/>
      <c r="E22" s="239">
        <v>17344</v>
      </c>
      <c r="F22" s="221"/>
      <c r="G22" s="221"/>
      <c r="H22" s="221"/>
      <c r="I22" s="223"/>
      <c r="J22" s="223"/>
    </row>
    <row r="23" spans="1:10" s="222" customFormat="1" ht="12.75" x14ac:dyDescent="0.2">
      <c r="A23" s="237">
        <v>1996</v>
      </c>
      <c r="B23" s="241"/>
      <c r="C23" s="239">
        <v>22160</v>
      </c>
      <c r="D23" s="239"/>
      <c r="E23" s="239">
        <v>20511</v>
      </c>
      <c r="F23" s="221"/>
      <c r="G23" s="221"/>
      <c r="H23" s="221"/>
      <c r="I23" s="223"/>
      <c r="J23" s="223"/>
    </row>
    <row r="24" spans="1:10" s="222" customFormat="1" ht="12.75" x14ac:dyDescent="0.2">
      <c r="A24" s="237">
        <v>1997</v>
      </c>
      <c r="B24" s="241"/>
      <c r="C24" s="239">
        <v>25639</v>
      </c>
      <c r="D24" s="239"/>
      <c r="E24" s="239">
        <v>22902</v>
      </c>
      <c r="F24" s="221"/>
      <c r="G24" s="221"/>
      <c r="H24" s="221"/>
      <c r="I24" s="223"/>
      <c r="J24" s="223"/>
    </row>
    <row r="25" spans="1:10" s="222" customFormat="1" ht="12.75" x14ac:dyDescent="0.2">
      <c r="A25" s="237">
        <v>1998</v>
      </c>
      <c r="B25" s="238"/>
      <c r="C25" s="239">
        <v>25083</v>
      </c>
      <c r="D25" s="239"/>
      <c r="E25" s="239">
        <v>24899</v>
      </c>
      <c r="F25" s="221"/>
      <c r="G25" s="224"/>
      <c r="H25" s="224"/>
      <c r="I25" s="223"/>
      <c r="J25" s="223"/>
    </row>
    <row r="26" spans="1:10" s="222" customFormat="1" ht="12.75" x14ac:dyDescent="0.2">
      <c r="A26" s="237">
        <v>1999</v>
      </c>
      <c r="B26" s="238"/>
      <c r="C26" s="239">
        <v>24733</v>
      </c>
      <c r="D26" s="239"/>
      <c r="E26" s="239">
        <v>28133</v>
      </c>
      <c r="F26" s="221"/>
      <c r="G26" s="221"/>
      <c r="H26" s="221"/>
      <c r="I26" s="223"/>
      <c r="J26" s="223"/>
    </row>
    <row r="27" spans="1:10" s="222" customFormat="1" ht="12.75" x14ac:dyDescent="0.2">
      <c r="A27" s="237">
        <v>2000</v>
      </c>
      <c r="B27" s="238"/>
      <c r="C27" s="239">
        <v>25127</v>
      </c>
      <c r="D27" s="239"/>
      <c r="E27" s="239">
        <v>33256</v>
      </c>
      <c r="F27" s="221"/>
      <c r="G27" s="221"/>
      <c r="H27" s="221"/>
      <c r="I27" s="223"/>
      <c r="J27" s="223"/>
    </row>
    <row r="28" spans="1:10" s="222" customFormat="1" ht="12.75" x14ac:dyDescent="0.2">
      <c r="A28" s="237">
        <v>2001</v>
      </c>
      <c r="B28" s="238"/>
      <c r="C28" s="239">
        <v>24663</v>
      </c>
      <c r="D28" s="239"/>
      <c r="E28" s="239">
        <v>38992</v>
      </c>
      <c r="F28" s="221"/>
      <c r="G28" s="221"/>
      <c r="H28" s="221"/>
      <c r="I28" s="223"/>
      <c r="J28" s="223"/>
    </row>
    <row r="29" spans="1:10" s="225" customFormat="1" ht="12.75" x14ac:dyDescent="0.2">
      <c r="A29" s="237">
        <v>2002</v>
      </c>
      <c r="B29" s="242"/>
      <c r="C29" s="239">
        <v>25277</v>
      </c>
      <c r="D29" s="239"/>
      <c r="E29" s="239">
        <v>44913</v>
      </c>
      <c r="F29" s="226"/>
      <c r="G29" s="226"/>
      <c r="H29" s="226"/>
    </row>
    <row r="30" spans="1:10" s="227" customFormat="1" ht="12.75" x14ac:dyDescent="0.2">
      <c r="A30" s="237">
        <v>2003</v>
      </c>
      <c r="B30" s="243"/>
      <c r="C30" s="239">
        <v>25461</v>
      </c>
      <c r="D30" s="239"/>
      <c r="E30" s="239">
        <v>53261</v>
      </c>
      <c r="F30" s="228"/>
      <c r="G30" s="228"/>
      <c r="H30" s="228"/>
    </row>
    <row r="31" spans="1:10" s="225" customFormat="1" ht="12.75" x14ac:dyDescent="0.2">
      <c r="A31" s="237">
        <v>2004</v>
      </c>
      <c r="B31" s="242"/>
      <c r="C31" s="239">
        <v>25160</v>
      </c>
      <c r="D31" s="239"/>
      <c r="E31" s="239">
        <v>62780</v>
      </c>
      <c r="F31" s="226"/>
      <c r="G31" s="226"/>
      <c r="H31" s="226"/>
    </row>
    <row r="32" spans="1:10" s="227" customFormat="1" ht="12.75" x14ac:dyDescent="0.2">
      <c r="A32" s="237">
        <v>2005</v>
      </c>
      <c r="B32" s="243"/>
      <c r="C32" s="239">
        <v>23412</v>
      </c>
      <c r="D32" s="239"/>
      <c r="E32" s="239">
        <v>70142</v>
      </c>
      <c r="F32" s="228"/>
      <c r="G32" s="228"/>
      <c r="H32" s="228"/>
    </row>
    <row r="33" spans="1:13" s="227" customFormat="1" ht="12.75" x14ac:dyDescent="0.2">
      <c r="A33" s="237">
        <v>2006</v>
      </c>
      <c r="B33" s="243"/>
      <c r="C33" s="239">
        <v>20941</v>
      </c>
      <c r="D33" s="239"/>
      <c r="E33" s="239">
        <v>73692</v>
      </c>
      <c r="F33" s="229"/>
      <c r="G33" s="229"/>
      <c r="H33" s="229"/>
      <c r="I33" s="229"/>
      <c r="J33" s="228"/>
      <c r="K33" s="346"/>
    </row>
    <row r="34" spans="1:13" s="227" customFormat="1" ht="12.75" x14ac:dyDescent="0.2">
      <c r="A34" s="237">
        <v>2007</v>
      </c>
      <c r="B34" s="243"/>
      <c r="C34" s="239">
        <v>22385</v>
      </c>
      <c r="D34" s="239"/>
      <c r="E34" s="239">
        <v>77373</v>
      </c>
      <c r="J34" s="228"/>
      <c r="K34" s="228"/>
    </row>
    <row r="35" spans="1:13" s="227" customFormat="1" ht="12.75" x14ac:dyDescent="0.2">
      <c r="A35" s="237">
        <v>2008</v>
      </c>
      <c r="B35" s="243"/>
      <c r="C35" s="239">
        <v>21123</v>
      </c>
      <c r="D35" s="239"/>
      <c r="E35" s="239">
        <v>80331</v>
      </c>
      <c r="J35" s="228"/>
      <c r="K35" s="228"/>
    </row>
    <row r="36" spans="1:13" s="227" customFormat="1" ht="12.75" x14ac:dyDescent="0.2">
      <c r="A36" s="237">
        <v>2009</v>
      </c>
      <c r="B36" s="243"/>
      <c r="C36" s="239">
        <v>19245</v>
      </c>
      <c r="D36" s="239"/>
      <c r="E36" s="239">
        <v>83130</v>
      </c>
      <c r="J36" s="228"/>
      <c r="K36" s="228"/>
    </row>
    <row r="37" spans="1:13" s="227" customFormat="1" ht="12.75" x14ac:dyDescent="0.2">
      <c r="A37" s="237">
        <v>2010</v>
      </c>
      <c r="B37" s="243"/>
      <c r="C37" s="239">
        <v>18013</v>
      </c>
      <c r="D37" s="239"/>
      <c r="E37" s="239">
        <v>87676</v>
      </c>
      <c r="J37" s="228"/>
      <c r="K37" s="228"/>
    </row>
    <row r="38" spans="1:13" s="227" customFormat="1" ht="12.75" x14ac:dyDescent="0.2">
      <c r="A38" s="237">
        <v>2011</v>
      </c>
      <c r="B38" s="243"/>
      <c r="C38" s="239">
        <v>17778</v>
      </c>
      <c r="D38" s="239"/>
      <c r="E38" s="239">
        <v>88692</v>
      </c>
      <c r="J38" s="228"/>
      <c r="K38" s="228"/>
    </row>
    <row r="39" spans="1:13" s="227" customFormat="1" ht="15" customHeight="1" x14ac:dyDescent="0.2">
      <c r="A39" s="237">
        <v>2012</v>
      </c>
      <c r="B39" s="243"/>
      <c r="C39" s="239">
        <v>17142</v>
      </c>
      <c r="D39" s="243"/>
      <c r="E39" s="239">
        <v>92445</v>
      </c>
      <c r="J39" s="228"/>
      <c r="K39" s="228"/>
    </row>
    <row r="40" spans="1:13" s="227" customFormat="1" ht="15" customHeight="1" x14ac:dyDescent="0.2">
      <c r="A40" s="237">
        <v>2013</v>
      </c>
      <c r="B40" s="243"/>
      <c r="C40" s="239">
        <v>17630</v>
      </c>
      <c r="D40" s="243"/>
      <c r="E40" s="239">
        <v>92589</v>
      </c>
      <c r="J40" s="228"/>
      <c r="K40" s="228"/>
    </row>
    <row r="41" spans="1:13" s="227" customFormat="1" ht="15" customHeight="1" x14ac:dyDescent="0.2">
      <c r="A41" s="237">
        <v>2014</v>
      </c>
      <c r="B41" s="243"/>
      <c r="C41" s="239">
        <v>16958</v>
      </c>
      <c r="D41" s="243"/>
      <c r="E41" s="239">
        <v>96143</v>
      </c>
      <c r="J41" s="228"/>
      <c r="K41" s="228"/>
    </row>
    <row r="42" spans="1:13" s="212" customFormat="1" ht="15" customHeight="1" x14ac:dyDescent="0.2">
      <c r="A42" s="237">
        <v>2015</v>
      </c>
      <c r="B42" s="243"/>
      <c r="C42" s="239">
        <v>16166</v>
      </c>
      <c r="D42" s="243"/>
      <c r="E42" s="239">
        <v>97376</v>
      </c>
      <c r="I42" s="227"/>
      <c r="J42" s="228"/>
      <c r="K42" s="228"/>
      <c r="M42" s="228"/>
    </row>
    <row r="43" spans="1:13" s="212" customFormat="1" ht="15" customHeight="1" x14ac:dyDescent="0.25">
      <c r="A43" s="209"/>
      <c r="E43" s="210"/>
      <c r="I43" s="227"/>
      <c r="J43" s="228"/>
      <c r="K43" s="228"/>
      <c r="M43" s="228"/>
    </row>
    <row r="44" spans="1:13" s="214" customFormat="1" ht="11.25" x14ac:dyDescent="0.2">
      <c r="A44" s="230" t="s">
        <v>7</v>
      </c>
      <c r="B44" s="216" t="s">
        <v>48</v>
      </c>
    </row>
    <row r="45" spans="1:13" s="214" customFormat="1" ht="11.25" x14ac:dyDescent="0.2">
      <c r="A45" s="230" t="s">
        <v>8</v>
      </c>
      <c r="B45" s="216" t="s">
        <v>110</v>
      </c>
    </row>
    <row r="46" spans="1:13" s="214" customFormat="1" ht="11.25" x14ac:dyDescent="0.2">
      <c r="A46" s="232"/>
      <c r="B46" s="216" t="s">
        <v>116</v>
      </c>
      <c r="D46" s="216"/>
      <c r="E46" s="216"/>
      <c r="F46" s="216"/>
      <c r="G46" s="216"/>
    </row>
    <row r="47" spans="1:13" s="214" customFormat="1" ht="11.25" x14ac:dyDescent="0.2">
      <c r="A47" s="232"/>
      <c r="B47" s="150" t="s">
        <v>117</v>
      </c>
    </row>
    <row r="48" spans="1:13" x14ac:dyDescent="0.25">
      <c r="B48" s="214" t="s">
        <v>136</v>
      </c>
    </row>
    <row r="49" spans="2:2" x14ac:dyDescent="0.25">
      <c r="B49" s="214" t="s">
        <v>137</v>
      </c>
    </row>
    <row r="50" spans="2:2" x14ac:dyDescent="0.25">
      <c r="B50" s="150" t="s">
        <v>138</v>
      </c>
    </row>
  </sheetData>
  <hyperlinks>
    <hyperlink ref="B45" r:id="rId1" display="www.scts.org/"/>
    <hyperlink ref="B46" r:id="rId2" location="ActivityRates" display="http://bluebook.scts.org/#ActivityRates"/>
    <hyperlink ref="B47" r:id="rId3" location="ActivityRates"/>
    <hyperlink ref="B50" r:id="rId4"/>
  </hyperlinks>
  <pageMargins left="0.74803149606299213" right="0.74803149606299213" top="0.98425196850393704" bottom="0.98425196850393704" header="0.5" footer="0.5"/>
  <pageSetup paperSize="9" scale="97" orientation="portrait" horizontalDpi="180" verticalDpi="180" r:id="rId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59999389629810485"/>
    <pageSetUpPr fitToPage="1"/>
  </sheetPr>
  <dimension ref="R1:T37"/>
  <sheetViews>
    <sheetView topLeftCell="E1" workbookViewId="0">
      <selection activeCell="X26" sqref="X26"/>
    </sheetView>
  </sheetViews>
  <sheetFormatPr defaultRowHeight="12.75" x14ac:dyDescent="0.2"/>
  <cols>
    <col min="19" max="19" width="20.140625" customWidth="1"/>
  </cols>
  <sheetData>
    <row r="1" spans="18:20" x14ac:dyDescent="0.2">
      <c r="S1" s="13" t="s">
        <v>88</v>
      </c>
      <c r="T1" s="15" t="s">
        <v>46</v>
      </c>
    </row>
    <row r="2" spans="18:20" ht="15" x14ac:dyDescent="0.25">
      <c r="R2" s="20">
        <v>1980</v>
      </c>
      <c r="S2" s="37">
        <v>4057</v>
      </c>
    </row>
    <row r="3" spans="18:20" ht="15" x14ac:dyDescent="0.25">
      <c r="R3" s="20">
        <v>1981</v>
      </c>
      <c r="S3" s="37">
        <v>5130</v>
      </c>
    </row>
    <row r="4" spans="18:20" ht="15" x14ac:dyDescent="0.25">
      <c r="R4" s="20">
        <v>1982</v>
      </c>
      <c r="S4" s="37">
        <v>6008</v>
      </c>
    </row>
    <row r="5" spans="18:20" ht="15" x14ac:dyDescent="0.25">
      <c r="R5" s="20">
        <v>1983</v>
      </c>
      <c r="S5" s="37">
        <v>8332</v>
      </c>
    </row>
    <row r="6" spans="18:20" ht="15" x14ac:dyDescent="0.25">
      <c r="R6" s="20">
        <v>1984</v>
      </c>
      <c r="S6" s="37">
        <v>9433</v>
      </c>
    </row>
    <row r="7" spans="18:20" ht="15" x14ac:dyDescent="0.25">
      <c r="R7" s="20">
        <v>1985</v>
      </c>
      <c r="S7" s="37">
        <v>10667</v>
      </c>
    </row>
    <row r="8" spans="18:20" ht="15" x14ac:dyDescent="0.25">
      <c r="R8" s="20">
        <v>1986</v>
      </c>
      <c r="S8" s="37">
        <v>10767</v>
      </c>
    </row>
    <row r="9" spans="18:20" ht="15" x14ac:dyDescent="0.25">
      <c r="R9" s="20">
        <v>1987</v>
      </c>
      <c r="S9" s="37">
        <v>11521</v>
      </c>
    </row>
    <row r="10" spans="18:20" ht="15" x14ac:dyDescent="0.25">
      <c r="R10" s="20">
        <v>1988</v>
      </c>
      <c r="S10" s="37">
        <v>11113</v>
      </c>
    </row>
    <row r="11" spans="18:20" ht="15" x14ac:dyDescent="0.25">
      <c r="R11" s="20">
        <v>1989</v>
      </c>
      <c r="S11" s="37">
        <v>12648</v>
      </c>
    </row>
    <row r="12" spans="18:20" ht="15" x14ac:dyDescent="0.25">
      <c r="R12" s="20">
        <v>1990</v>
      </c>
      <c r="S12" s="37">
        <v>14431</v>
      </c>
    </row>
    <row r="13" spans="18:20" ht="15" x14ac:dyDescent="0.25">
      <c r="R13" s="20">
        <v>1991</v>
      </c>
      <c r="S13" s="37">
        <v>15659</v>
      </c>
      <c r="T13" s="37">
        <v>9933</v>
      </c>
    </row>
    <row r="14" spans="18:20" ht="15" x14ac:dyDescent="0.25">
      <c r="R14" s="20">
        <v>1992</v>
      </c>
      <c r="S14" s="37">
        <v>19241</v>
      </c>
      <c r="T14" s="37">
        <v>11575</v>
      </c>
    </row>
    <row r="15" spans="18:20" ht="15" x14ac:dyDescent="0.25">
      <c r="R15" s="20">
        <v>1993</v>
      </c>
      <c r="S15" s="37">
        <v>21031</v>
      </c>
      <c r="T15" s="37">
        <v>12937</v>
      </c>
    </row>
    <row r="16" spans="18:20" ht="15" x14ac:dyDescent="0.25">
      <c r="R16" s="20">
        <v>1994</v>
      </c>
      <c r="S16" s="37">
        <v>22056</v>
      </c>
      <c r="T16" s="37">
        <v>14624</v>
      </c>
    </row>
    <row r="17" spans="18:20" ht="15" x14ac:dyDescent="0.25">
      <c r="R17" s="21">
        <v>1995</v>
      </c>
      <c r="S17" s="37">
        <v>22475</v>
      </c>
      <c r="T17" s="37">
        <v>17344</v>
      </c>
    </row>
    <row r="18" spans="18:20" ht="15" x14ac:dyDescent="0.25">
      <c r="R18" s="21">
        <v>1996</v>
      </c>
      <c r="S18" s="37">
        <v>22160</v>
      </c>
      <c r="T18" s="37">
        <v>20511</v>
      </c>
    </row>
    <row r="19" spans="18:20" ht="15" x14ac:dyDescent="0.25">
      <c r="R19" s="21">
        <v>1997</v>
      </c>
      <c r="S19" s="37">
        <v>25639</v>
      </c>
      <c r="T19" s="37">
        <v>22902</v>
      </c>
    </row>
    <row r="20" spans="18:20" ht="15" x14ac:dyDescent="0.25">
      <c r="R20" s="22">
        <v>1998</v>
      </c>
      <c r="S20" s="37">
        <v>25083</v>
      </c>
      <c r="T20" s="37">
        <v>24899</v>
      </c>
    </row>
    <row r="21" spans="18:20" ht="15" x14ac:dyDescent="0.25">
      <c r="R21" s="21">
        <v>1999</v>
      </c>
      <c r="S21" s="37">
        <v>24733</v>
      </c>
      <c r="T21" s="37">
        <v>28133</v>
      </c>
    </row>
    <row r="22" spans="18:20" ht="15" x14ac:dyDescent="0.25">
      <c r="R22" s="20">
        <v>2000</v>
      </c>
      <c r="S22" s="37">
        <v>25127</v>
      </c>
      <c r="T22" s="37">
        <v>33256</v>
      </c>
    </row>
    <row r="23" spans="18:20" ht="15" x14ac:dyDescent="0.25">
      <c r="R23" s="20">
        <v>2001</v>
      </c>
      <c r="S23" s="37">
        <v>24663</v>
      </c>
      <c r="T23" s="37">
        <v>38992</v>
      </c>
    </row>
    <row r="24" spans="18:20" ht="15" x14ac:dyDescent="0.25">
      <c r="R24" s="20">
        <v>2002</v>
      </c>
      <c r="S24" s="37">
        <v>25277</v>
      </c>
      <c r="T24" s="37">
        <v>44913</v>
      </c>
    </row>
    <row r="25" spans="18:20" ht="15" x14ac:dyDescent="0.25">
      <c r="R25" s="20">
        <v>2003</v>
      </c>
      <c r="S25" s="37">
        <v>25461</v>
      </c>
      <c r="T25" s="37">
        <v>53261</v>
      </c>
    </row>
    <row r="26" spans="18:20" ht="15" x14ac:dyDescent="0.25">
      <c r="R26" s="20">
        <v>2004</v>
      </c>
      <c r="S26" s="37">
        <v>25160</v>
      </c>
      <c r="T26" s="37">
        <v>62780</v>
      </c>
    </row>
    <row r="27" spans="18:20" ht="15" x14ac:dyDescent="0.25">
      <c r="R27" s="21">
        <v>2005</v>
      </c>
      <c r="S27" s="37">
        <v>23412</v>
      </c>
      <c r="T27" s="37">
        <v>70142</v>
      </c>
    </row>
    <row r="28" spans="18:20" ht="15" x14ac:dyDescent="0.25">
      <c r="R28" s="20">
        <v>2006</v>
      </c>
      <c r="S28" s="37">
        <v>20941</v>
      </c>
      <c r="T28" s="37">
        <v>73692</v>
      </c>
    </row>
    <row r="29" spans="18:20" ht="15" x14ac:dyDescent="0.25">
      <c r="R29" s="21">
        <v>2007</v>
      </c>
      <c r="S29" s="37">
        <v>22385</v>
      </c>
      <c r="T29" s="37">
        <v>77373</v>
      </c>
    </row>
    <row r="30" spans="18:20" ht="15" x14ac:dyDescent="0.25">
      <c r="R30" s="20">
        <v>2008</v>
      </c>
      <c r="S30" s="37">
        <v>21123</v>
      </c>
      <c r="T30" s="37">
        <v>80331</v>
      </c>
    </row>
    <row r="31" spans="18:20" ht="15" x14ac:dyDescent="0.25">
      <c r="R31" s="20">
        <v>2009</v>
      </c>
      <c r="S31" s="37">
        <v>19245</v>
      </c>
      <c r="T31" s="37">
        <v>83130</v>
      </c>
    </row>
    <row r="32" spans="18:20" ht="15" x14ac:dyDescent="0.25">
      <c r="R32" s="20">
        <v>2010</v>
      </c>
      <c r="S32" s="37">
        <v>18013</v>
      </c>
      <c r="T32" s="37">
        <v>87676</v>
      </c>
    </row>
    <row r="33" spans="18:20" ht="15" x14ac:dyDescent="0.25">
      <c r="R33" s="20">
        <v>2011</v>
      </c>
      <c r="S33" s="37">
        <v>17778</v>
      </c>
      <c r="T33" s="37">
        <v>88692</v>
      </c>
    </row>
    <row r="34" spans="18:20" ht="15" x14ac:dyDescent="0.25">
      <c r="R34" s="20">
        <v>2012</v>
      </c>
      <c r="S34" s="37">
        <v>17142</v>
      </c>
      <c r="T34" s="37">
        <v>92445</v>
      </c>
    </row>
    <row r="35" spans="18:20" ht="15" x14ac:dyDescent="0.25">
      <c r="R35" s="20">
        <v>2013</v>
      </c>
      <c r="S35" s="37">
        <v>17630</v>
      </c>
      <c r="T35" s="37">
        <v>92589</v>
      </c>
    </row>
    <row r="36" spans="18:20" ht="15" x14ac:dyDescent="0.25">
      <c r="R36" s="20">
        <v>2014</v>
      </c>
      <c r="S36" s="37">
        <v>16958</v>
      </c>
      <c r="T36" s="37">
        <v>96143</v>
      </c>
    </row>
    <row r="37" spans="18:20" ht="15" x14ac:dyDescent="0.25">
      <c r="R37" s="20">
        <v>2015</v>
      </c>
      <c r="S37" s="37">
        <v>16166</v>
      </c>
      <c r="T37" s="37">
        <v>97376</v>
      </c>
    </row>
  </sheetData>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tint="0.59999389629810485"/>
    <pageSetUpPr fitToPage="1"/>
  </sheetPr>
  <dimension ref="A1"/>
  <sheetViews>
    <sheetView showGridLines="0" zoomScaleNormal="100" workbookViewId="0">
      <selection activeCell="S10" sqref="S10"/>
    </sheetView>
  </sheetViews>
  <sheetFormatPr defaultRowHeight="12.75" x14ac:dyDescent="0.2"/>
  <cols>
    <col min="1" max="16384" width="9.140625" style="194"/>
  </cols>
  <sheetData/>
  <pageMargins left="0.7" right="0.7" top="0.75" bottom="0.75" header="0.3" footer="0.3"/>
  <pageSetup paperSize="9" scale="81"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tint="0.59999389629810485"/>
    <pageSetUpPr fitToPage="1"/>
  </sheetPr>
  <dimension ref="A1:O27"/>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5" x14ac:dyDescent="0.25"/>
  <cols>
    <col min="1" max="1" width="8.5703125" style="38" customWidth="1"/>
    <col min="2" max="2" width="54.5703125" style="38" customWidth="1"/>
    <col min="3" max="12" width="10.7109375" style="38" customWidth="1"/>
    <col min="13" max="16384" width="9.140625" style="38"/>
  </cols>
  <sheetData>
    <row r="1" spans="1:15" s="36" customFormat="1" ht="15.75" x14ac:dyDescent="0.25">
      <c r="A1" s="61" t="s">
        <v>156</v>
      </c>
      <c r="B1" s="61"/>
      <c r="C1" s="61"/>
      <c r="D1" s="61"/>
      <c r="E1" s="61"/>
      <c r="F1" s="61"/>
      <c r="G1" s="61"/>
      <c r="H1" s="61"/>
      <c r="I1" s="61"/>
      <c r="J1" s="61"/>
      <c r="K1" s="61"/>
      <c r="L1" s="61"/>
      <c r="M1" s="61"/>
      <c r="N1" s="61"/>
      <c r="O1" s="61"/>
    </row>
    <row r="2" spans="1:15" s="36" customFormat="1" x14ac:dyDescent="0.25"/>
    <row r="3" spans="1:15" s="212" customFormat="1" ht="15" customHeight="1" x14ac:dyDescent="0.25">
      <c r="A3" s="246" t="s">
        <v>49</v>
      </c>
      <c r="B3" s="244"/>
      <c r="C3" s="245">
        <v>2003</v>
      </c>
      <c r="D3" s="245">
        <v>2004</v>
      </c>
      <c r="E3" s="245">
        <v>2005</v>
      </c>
      <c r="F3" s="245">
        <v>2006</v>
      </c>
      <c r="G3" s="245">
        <v>2007</v>
      </c>
      <c r="H3" s="245">
        <v>2008</v>
      </c>
      <c r="I3" s="245">
        <v>2009</v>
      </c>
      <c r="J3" s="245">
        <v>2010</v>
      </c>
      <c r="K3" s="245">
        <v>2011</v>
      </c>
      <c r="L3" s="245">
        <v>2012</v>
      </c>
      <c r="M3" s="245">
        <v>2013</v>
      </c>
      <c r="N3" s="245">
        <v>2014</v>
      </c>
      <c r="O3" s="245">
        <v>2015</v>
      </c>
    </row>
    <row r="4" spans="1:15" s="212" customFormat="1" ht="15" customHeight="1" x14ac:dyDescent="0.25">
      <c r="A4" s="181"/>
      <c r="B4" s="247"/>
      <c r="C4" s="248"/>
      <c r="D4" s="248"/>
      <c r="E4" s="248"/>
      <c r="F4" s="248"/>
      <c r="G4" s="249"/>
      <c r="H4" s="249"/>
      <c r="I4" s="249"/>
      <c r="J4" s="249"/>
      <c r="K4" s="249"/>
      <c r="L4" s="249"/>
      <c r="M4" s="247"/>
      <c r="N4" s="354"/>
      <c r="O4" s="355"/>
    </row>
    <row r="5" spans="1:15" s="212" customFormat="1" ht="15" customHeight="1" x14ac:dyDescent="0.2">
      <c r="A5" s="182" t="s">
        <v>91</v>
      </c>
      <c r="B5" s="250"/>
      <c r="C5" s="251">
        <v>3361</v>
      </c>
      <c r="D5" s="251">
        <v>3494</v>
      </c>
      <c r="E5" s="251">
        <v>3545</v>
      </c>
      <c r="F5" s="251">
        <v>3626</v>
      </c>
      <c r="G5" s="251">
        <v>4040</v>
      </c>
      <c r="H5" s="251">
        <v>4432</v>
      </c>
      <c r="I5" s="251">
        <v>4402</v>
      </c>
      <c r="J5" s="251">
        <v>4288</v>
      </c>
      <c r="K5" s="251">
        <v>4787</v>
      </c>
      <c r="L5" s="251">
        <v>4769</v>
      </c>
      <c r="M5" s="251">
        <v>4893</v>
      </c>
      <c r="N5" s="251">
        <v>5687</v>
      </c>
      <c r="O5" s="251">
        <v>5796</v>
      </c>
    </row>
    <row r="6" spans="1:15" s="212" customFormat="1" ht="15" customHeight="1" x14ac:dyDescent="0.2">
      <c r="A6" s="374" t="s">
        <v>98</v>
      </c>
      <c r="B6" s="374"/>
      <c r="C6" s="251">
        <v>2445</v>
      </c>
      <c r="D6" s="251">
        <v>2519</v>
      </c>
      <c r="E6" s="251">
        <v>2796</v>
      </c>
      <c r="F6" s="251">
        <v>2913</v>
      </c>
      <c r="G6" s="251">
        <v>3122</v>
      </c>
      <c r="H6" s="251">
        <v>3433</v>
      </c>
      <c r="I6" s="251">
        <v>3222</v>
      </c>
      <c r="J6" s="251">
        <v>3144</v>
      </c>
      <c r="K6" s="251">
        <v>3205</v>
      </c>
      <c r="L6" s="251">
        <v>3398</v>
      </c>
      <c r="M6" s="251">
        <v>3240</v>
      </c>
      <c r="N6" s="251">
        <v>3414</v>
      </c>
      <c r="O6" s="251">
        <v>3258</v>
      </c>
    </row>
    <row r="7" spans="1:15" s="212" customFormat="1" ht="15" customHeight="1" x14ac:dyDescent="0.2">
      <c r="A7" s="182" t="s">
        <v>92</v>
      </c>
      <c r="B7" s="250"/>
      <c r="C7" s="251">
        <v>771</v>
      </c>
      <c r="D7" s="251">
        <v>911</v>
      </c>
      <c r="E7" s="251">
        <v>1017</v>
      </c>
      <c r="F7" s="251">
        <v>1118</v>
      </c>
      <c r="G7" s="251">
        <v>1190</v>
      </c>
      <c r="H7" s="251">
        <v>1332</v>
      </c>
      <c r="I7" s="251">
        <v>1316</v>
      </c>
      <c r="J7" s="251">
        <v>1359</v>
      </c>
      <c r="K7" s="251">
        <v>1380</v>
      </c>
      <c r="L7" s="251">
        <v>1491</v>
      </c>
      <c r="M7" s="251">
        <v>1558</v>
      </c>
      <c r="N7" s="251">
        <v>1713</v>
      </c>
      <c r="O7" s="251">
        <v>1850</v>
      </c>
    </row>
    <row r="8" spans="1:15" s="212" customFormat="1" ht="15" customHeight="1" x14ac:dyDescent="0.2">
      <c r="A8" s="182"/>
      <c r="B8" s="250"/>
      <c r="C8" s="251"/>
      <c r="D8" s="251"/>
      <c r="E8" s="251"/>
      <c r="F8" s="251"/>
      <c r="G8" s="251"/>
      <c r="H8" s="251"/>
      <c r="I8" s="251"/>
      <c r="J8" s="251"/>
      <c r="K8" s="251"/>
      <c r="L8" s="251"/>
      <c r="M8" s="250"/>
      <c r="N8" s="251"/>
      <c r="O8" s="252"/>
    </row>
    <row r="9" spans="1:15" s="212" customFormat="1" ht="15" customHeight="1" x14ac:dyDescent="0.2">
      <c r="A9" s="373" t="s">
        <v>97</v>
      </c>
      <c r="B9" s="373"/>
      <c r="C9" s="251">
        <v>450</v>
      </c>
      <c r="D9" s="252">
        <v>552</v>
      </c>
      <c r="E9" s="252">
        <v>580</v>
      </c>
      <c r="F9" s="252">
        <v>652</v>
      </c>
      <c r="G9" s="252">
        <v>591</v>
      </c>
      <c r="H9" s="252">
        <v>665</v>
      </c>
      <c r="I9" s="252">
        <v>624</v>
      </c>
      <c r="J9" s="252">
        <v>581</v>
      </c>
      <c r="K9" s="252">
        <v>575</v>
      </c>
      <c r="L9" s="252">
        <v>606</v>
      </c>
      <c r="M9" s="252">
        <v>573</v>
      </c>
      <c r="N9" s="252">
        <v>553</v>
      </c>
      <c r="O9" s="252">
        <v>559</v>
      </c>
    </row>
    <row r="10" spans="1:15" s="212" customFormat="1" ht="15" customHeight="1" x14ac:dyDescent="0.2">
      <c r="A10" s="182" t="s">
        <v>95</v>
      </c>
      <c r="B10" s="250"/>
      <c r="C10" s="251">
        <v>797</v>
      </c>
      <c r="D10" s="252">
        <v>804</v>
      </c>
      <c r="E10" s="252">
        <v>740</v>
      </c>
      <c r="F10" s="252">
        <v>733</v>
      </c>
      <c r="G10" s="252">
        <v>845</v>
      </c>
      <c r="H10" s="252">
        <v>876</v>
      </c>
      <c r="I10" s="252">
        <v>746</v>
      </c>
      <c r="J10" s="252">
        <v>669</v>
      </c>
      <c r="K10" s="252">
        <v>687</v>
      </c>
      <c r="L10" s="252">
        <v>658</v>
      </c>
      <c r="M10" s="252">
        <v>789</v>
      </c>
      <c r="N10" s="252">
        <v>1008</v>
      </c>
      <c r="O10" s="252">
        <v>1048</v>
      </c>
    </row>
    <row r="11" spans="1:15" s="212" customFormat="1" ht="15" customHeight="1" x14ac:dyDescent="0.2">
      <c r="A11" s="371" t="s">
        <v>96</v>
      </c>
      <c r="B11" s="371"/>
      <c r="C11" s="251">
        <v>347</v>
      </c>
      <c r="D11" s="252">
        <v>341</v>
      </c>
      <c r="E11" s="252">
        <v>308</v>
      </c>
      <c r="F11" s="252">
        <v>349</v>
      </c>
      <c r="G11" s="252">
        <v>327</v>
      </c>
      <c r="H11" s="252">
        <v>315</v>
      </c>
      <c r="I11" s="252">
        <v>307</v>
      </c>
      <c r="J11" s="252">
        <v>245</v>
      </c>
      <c r="K11" s="252">
        <v>250</v>
      </c>
      <c r="L11" s="252">
        <v>241</v>
      </c>
      <c r="M11" s="252">
        <v>253</v>
      </c>
      <c r="N11" s="252">
        <v>277</v>
      </c>
      <c r="O11" s="252">
        <v>286</v>
      </c>
    </row>
    <row r="12" spans="1:15" s="212" customFormat="1" ht="15" customHeight="1" x14ac:dyDescent="0.2">
      <c r="A12" s="372"/>
      <c r="B12" s="372"/>
      <c r="C12" s="210"/>
      <c r="D12" s="210"/>
      <c r="E12" s="210"/>
      <c r="F12" s="210"/>
      <c r="L12" s="213"/>
      <c r="N12" s="211"/>
      <c r="O12" s="211"/>
    </row>
    <row r="13" spans="1:15" s="214" customFormat="1" ht="15" customHeight="1" x14ac:dyDescent="0.2">
      <c r="A13" s="214" t="s">
        <v>7</v>
      </c>
      <c r="B13" s="214" t="s">
        <v>50</v>
      </c>
    </row>
    <row r="14" spans="1:15" s="214" customFormat="1" ht="11.25" x14ac:dyDescent="0.2">
      <c r="A14" s="215"/>
      <c r="B14" s="214" t="s">
        <v>102</v>
      </c>
    </row>
    <row r="15" spans="1:15" s="214" customFormat="1" ht="11.25" x14ac:dyDescent="0.2">
      <c r="B15" s="214" t="s">
        <v>144</v>
      </c>
      <c r="C15" s="231"/>
      <c r="D15" s="231"/>
      <c r="E15" s="231"/>
      <c r="F15" s="231"/>
    </row>
    <row r="16" spans="1:15" s="214" customFormat="1" ht="11.25" x14ac:dyDescent="0.2">
      <c r="A16" s="214" t="s">
        <v>8</v>
      </c>
      <c r="B16" s="214" t="s">
        <v>157</v>
      </c>
    </row>
    <row r="17" spans="2:4" s="214" customFormat="1" ht="11.25" x14ac:dyDescent="0.2">
      <c r="B17" s="150" t="s">
        <v>118</v>
      </c>
    </row>
    <row r="18" spans="2:4" x14ac:dyDescent="0.25">
      <c r="D18" s="37"/>
    </row>
    <row r="19" spans="2:4" x14ac:dyDescent="0.25">
      <c r="B19" s="150"/>
      <c r="D19" s="37"/>
    </row>
    <row r="20" spans="2:4" x14ac:dyDescent="0.25">
      <c r="D20" s="37"/>
    </row>
    <row r="21" spans="2:4" x14ac:dyDescent="0.25">
      <c r="D21" s="37"/>
    </row>
    <row r="22" spans="2:4" x14ac:dyDescent="0.25">
      <c r="D22" s="37"/>
    </row>
    <row r="23" spans="2:4" x14ac:dyDescent="0.25">
      <c r="D23" s="37"/>
    </row>
    <row r="24" spans="2:4" x14ac:dyDescent="0.25">
      <c r="D24" s="37"/>
    </row>
    <row r="25" spans="2:4" x14ac:dyDescent="0.25">
      <c r="D25" s="37"/>
    </row>
    <row r="26" spans="2:4" x14ac:dyDescent="0.25">
      <c r="D26" s="37"/>
    </row>
    <row r="27" spans="2:4" x14ac:dyDescent="0.25">
      <c r="D27" s="37"/>
    </row>
  </sheetData>
  <mergeCells count="4">
    <mergeCell ref="A11:B11"/>
    <mergeCell ref="A12:B12"/>
    <mergeCell ref="A9:B9"/>
    <mergeCell ref="A6:B6"/>
  </mergeCells>
  <hyperlinks>
    <hyperlink ref="B16" r:id="rId1" location="ActivityRates" display="http://bluebook.scts.org/#ActivityRates"/>
    <hyperlink ref="B17" r:id="rId2"/>
  </hyperlinks>
  <pageMargins left="0.74803149606299213" right="0.74803149606299213" top="0.98425196850393704" bottom="0.98425196850393704" header="0.5" footer="0.5"/>
  <pageSetup paperSize="9" scale="73" orientation="landscape" horizontalDpi="180" verticalDpi="18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S39"/>
  <sheetViews>
    <sheetView showGridLine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4.25" x14ac:dyDescent="0.2"/>
  <cols>
    <col min="1" max="1" width="10" style="57" customWidth="1"/>
    <col min="2" max="2" width="43" style="57" customWidth="1"/>
    <col min="3" max="16" width="8.85546875" style="57" customWidth="1"/>
    <col min="17" max="17" width="9.140625" style="86" bestFit="1" customWidth="1"/>
    <col min="18" max="18" width="9.140625" style="57" customWidth="1"/>
    <col min="19" max="19" width="12.7109375" style="57" customWidth="1"/>
    <col min="20" max="16384" width="9.140625" style="57"/>
  </cols>
  <sheetData>
    <row r="1" spans="1:19" s="90" customFormat="1" ht="15.75" x14ac:dyDescent="0.25">
      <c r="A1" s="61" t="s">
        <v>125</v>
      </c>
      <c r="B1" s="61"/>
      <c r="C1" s="61"/>
      <c r="D1" s="61"/>
      <c r="E1" s="61"/>
      <c r="F1" s="61"/>
      <c r="G1" s="61"/>
      <c r="H1" s="61"/>
      <c r="I1" s="61"/>
      <c r="J1" s="61"/>
      <c r="K1" s="61"/>
      <c r="L1" s="61"/>
      <c r="M1" s="61"/>
      <c r="N1" s="61"/>
      <c r="O1" s="61"/>
      <c r="P1" s="61"/>
      <c r="Q1" s="61"/>
      <c r="R1" s="61"/>
    </row>
    <row r="2" spans="1:19" s="78" customFormat="1" ht="15" x14ac:dyDescent="0.25">
      <c r="D2" s="80"/>
      <c r="E2" s="81"/>
      <c r="F2" s="82"/>
      <c r="Q2" s="79"/>
    </row>
    <row r="3" spans="1:19" s="126" customFormat="1" ht="17.25" customHeight="1" x14ac:dyDescent="0.2">
      <c r="A3" s="125"/>
      <c r="B3" s="125"/>
      <c r="C3" s="356" t="s">
        <v>18</v>
      </c>
      <c r="D3" s="356"/>
      <c r="E3" s="356"/>
      <c r="F3" s="356"/>
      <c r="G3" s="356"/>
      <c r="H3" s="356"/>
      <c r="I3" s="356"/>
      <c r="J3" s="356"/>
      <c r="K3" s="356"/>
      <c r="L3" s="356"/>
      <c r="M3" s="356"/>
      <c r="N3" s="356"/>
      <c r="O3" s="356"/>
      <c r="P3" s="356"/>
      <c r="Q3" s="356"/>
    </row>
    <row r="4" spans="1:19" s="88" customFormat="1" ht="12.75" x14ac:dyDescent="0.2">
      <c r="A4" s="358" t="s">
        <v>17</v>
      </c>
      <c r="B4" s="358"/>
      <c r="C4" s="91">
        <v>1981</v>
      </c>
      <c r="D4" s="91">
        <v>1986</v>
      </c>
      <c r="E4" s="92">
        <v>1991</v>
      </c>
      <c r="F4" s="93">
        <v>1996</v>
      </c>
      <c r="G4" s="94">
        <v>2001</v>
      </c>
      <c r="H4" s="92">
        <v>2006</v>
      </c>
      <c r="I4" s="94">
        <v>2007</v>
      </c>
      <c r="J4" s="94">
        <v>2008</v>
      </c>
      <c r="K4" s="94">
        <v>2009</v>
      </c>
      <c r="L4" s="94">
        <v>2010</v>
      </c>
      <c r="M4" s="94">
        <v>2011</v>
      </c>
      <c r="N4" s="94">
        <v>2012</v>
      </c>
      <c r="O4" s="94">
        <v>2013</v>
      </c>
      <c r="P4" s="94">
        <v>2014</v>
      </c>
      <c r="Q4" s="95">
        <v>2015</v>
      </c>
      <c r="R4" s="95">
        <v>2016</v>
      </c>
    </row>
    <row r="5" spans="1:19" s="15" customFormat="1" ht="12.75" x14ac:dyDescent="0.2">
      <c r="A5" s="359" t="s">
        <v>0</v>
      </c>
      <c r="B5" s="359"/>
      <c r="C5" s="113">
        <v>4243</v>
      </c>
      <c r="D5" s="113">
        <v>3722</v>
      </c>
      <c r="E5" s="113">
        <v>3822</v>
      </c>
      <c r="F5" s="114">
        <v>3871</v>
      </c>
      <c r="G5" s="115">
        <v>4031</v>
      </c>
      <c r="H5" s="116">
        <v>4125.71</v>
      </c>
      <c r="I5" s="117">
        <v>4140.7569999999996</v>
      </c>
      <c r="J5" s="117">
        <v>4148.8</v>
      </c>
      <c r="K5" s="117">
        <v>4119</v>
      </c>
      <c r="L5" s="117">
        <v>4088</v>
      </c>
      <c r="M5" s="117">
        <v>4006</v>
      </c>
      <c r="N5" s="117">
        <v>3900</v>
      </c>
      <c r="O5" s="117">
        <v>3769.8809999999999</v>
      </c>
      <c r="P5" s="117">
        <v>3634</v>
      </c>
      <c r="Q5" s="118">
        <v>3460</v>
      </c>
      <c r="R5" s="118">
        <v>3297.4970000000003</v>
      </c>
      <c r="S5" s="13"/>
    </row>
    <row r="6" spans="1:19" s="15" customFormat="1" ht="12.75" x14ac:dyDescent="0.2">
      <c r="A6" s="357" t="s">
        <v>1</v>
      </c>
      <c r="B6" s="357"/>
      <c r="C6" s="119">
        <v>20678</v>
      </c>
      <c r="D6" s="119">
        <v>21996</v>
      </c>
      <c r="E6" s="119">
        <v>22195</v>
      </c>
      <c r="F6" s="120">
        <v>23106</v>
      </c>
      <c r="G6" s="121">
        <v>30203</v>
      </c>
      <c r="H6" s="122">
        <v>37581.839999999997</v>
      </c>
      <c r="I6" s="123">
        <v>37354.652999999998</v>
      </c>
      <c r="J6" s="123">
        <v>37536.1</v>
      </c>
      <c r="K6" s="123">
        <v>37511</v>
      </c>
      <c r="L6" s="123">
        <v>37687</v>
      </c>
      <c r="M6" s="123">
        <v>37563</v>
      </c>
      <c r="N6" s="123">
        <v>37258</v>
      </c>
      <c r="O6" s="123">
        <v>36650.249000000003</v>
      </c>
      <c r="P6" s="123">
        <v>36208</v>
      </c>
      <c r="Q6" s="124">
        <v>35327</v>
      </c>
      <c r="R6" s="124">
        <v>34508.970000000023</v>
      </c>
      <c r="S6" s="13"/>
    </row>
    <row r="7" spans="1:19" s="15" customFormat="1" ht="12.75" x14ac:dyDescent="0.2">
      <c r="A7" s="357" t="s">
        <v>2</v>
      </c>
      <c r="B7" s="357"/>
      <c r="C7" s="119">
        <v>232</v>
      </c>
      <c r="D7" s="119">
        <v>334</v>
      </c>
      <c r="E7" s="119">
        <v>532</v>
      </c>
      <c r="F7" s="120">
        <v>840</v>
      </c>
      <c r="G7" s="121">
        <v>1292</v>
      </c>
      <c r="H7" s="122">
        <v>1265.3169999999993</v>
      </c>
      <c r="I7" s="123">
        <v>1247.261</v>
      </c>
      <c r="J7" s="123">
        <v>1226.2</v>
      </c>
      <c r="K7" s="123">
        <v>1188</v>
      </c>
      <c r="L7" s="123">
        <v>1174</v>
      </c>
      <c r="M7" s="123">
        <v>1156</v>
      </c>
      <c r="N7" s="123">
        <v>1129</v>
      </c>
      <c r="O7" s="123">
        <v>1107.2429999999999</v>
      </c>
      <c r="P7" s="123">
        <v>1088</v>
      </c>
      <c r="Q7" s="124">
        <v>1061</v>
      </c>
      <c r="R7" s="124">
        <v>1047.5739999999998</v>
      </c>
      <c r="S7" s="13"/>
    </row>
    <row r="8" spans="1:19" s="15" customFormat="1" ht="12.75" x14ac:dyDescent="0.2">
      <c r="A8" s="357" t="s">
        <v>3</v>
      </c>
      <c r="B8" s="357"/>
      <c r="C8" s="119">
        <v>9827</v>
      </c>
      <c r="D8" s="119">
        <v>12525</v>
      </c>
      <c r="E8" s="119">
        <v>14282</v>
      </c>
      <c r="F8" s="120">
        <v>14375</v>
      </c>
      <c r="G8" s="121">
        <v>20439</v>
      </c>
      <c r="H8" s="122">
        <v>27378.03</v>
      </c>
      <c r="I8" s="123">
        <v>26809.637999999999</v>
      </c>
      <c r="J8" s="123">
        <v>27634.1</v>
      </c>
      <c r="K8" s="123">
        <v>28529</v>
      </c>
      <c r="L8" s="123">
        <v>29686</v>
      </c>
      <c r="M8" s="123">
        <v>30924</v>
      </c>
      <c r="N8" s="123">
        <v>32355</v>
      </c>
      <c r="O8" s="123">
        <v>33597.442999999992</v>
      </c>
      <c r="P8" s="123">
        <v>34860</v>
      </c>
      <c r="Q8" s="124">
        <v>35948</v>
      </c>
      <c r="R8" s="124">
        <v>37038.285999999993</v>
      </c>
      <c r="S8" s="13"/>
    </row>
    <row r="9" spans="1:19" s="15" customFormat="1" ht="12.75" x14ac:dyDescent="0.2">
      <c r="A9" s="357" t="s">
        <v>14</v>
      </c>
      <c r="B9" s="357"/>
      <c r="C9" s="119">
        <v>4911.5</v>
      </c>
      <c r="D9" s="119">
        <v>4423.7</v>
      </c>
      <c r="E9" s="119">
        <v>6431.2</v>
      </c>
      <c r="F9" s="120">
        <v>12125</v>
      </c>
      <c r="G9" s="121">
        <v>25047</v>
      </c>
      <c r="H9" s="122">
        <v>47741.746999999974</v>
      </c>
      <c r="I9" s="123">
        <v>53634.123</v>
      </c>
      <c r="J9" s="123">
        <v>57822.5</v>
      </c>
      <c r="K9" s="123">
        <v>60838</v>
      </c>
      <c r="L9" s="123">
        <v>63571</v>
      </c>
      <c r="M9" s="123">
        <v>65449</v>
      </c>
      <c r="N9" s="123">
        <v>67184</v>
      </c>
      <c r="O9" s="123">
        <v>68651.851000000053</v>
      </c>
      <c r="P9" s="123">
        <v>70072</v>
      </c>
      <c r="Q9" s="124">
        <v>70774</v>
      </c>
      <c r="R9" s="124">
        <v>71453.316999999966</v>
      </c>
      <c r="S9" s="13"/>
    </row>
    <row r="10" spans="1:19" s="15" customFormat="1" ht="12.75" x14ac:dyDescent="0.2">
      <c r="A10" s="357" t="s">
        <v>15</v>
      </c>
      <c r="B10" s="357"/>
      <c r="C10" s="119">
        <v>5156</v>
      </c>
      <c r="D10" s="119">
        <v>10314</v>
      </c>
      <c r="E10" s="119">
        <v>16718</v>
      </c>
      <c r="F10" s="120">
        <v>21971</v>
      </c>
      <c r="G10" s="121">
        <v>26814</v>
      </c>
      <c r="H10" s="122">
        <v>34707.335000000014</v>
      </c>
      <c r="I10" s="123">
        <v>37213.525000000001</v>
      </c>
      <c r="J10" s="123">
        <v>39100.1</v>
      </c>
      <c r="K10" s="123">
        <v>40575</v>
      </c>
      <c r="L10" s="123">
        <v>42043</v>
      </c>
      <c r="M10" s="123">
        <v>43086</v>
      </c>
      <c r="N10" s="123">
        <v>44675</v>
      </c>
      <c r="O10" s="123">
        <v>45868.231999999989</v>
      </c>
      <c r="P10" s="123">
        <v>46992</v>
      </c>
      <c r="Q10" s="124">
        <v>47812</v>
      </c>
      <c r="R10" s="124">
        <v>48740.261999999966</v>
      </c>
      <c r="S10" s="13"/>
    </row>
    <row r="11" spans="1:19" s="15" customFormat="1" ht="12.75" x14ac:dyDescent="0.2">
      <c r="A11" s="357" t="s">
        <v>4</v>
      </c>
      <c r="B11" s="357"/>
      <c r="C11" s="119">
        <v>628.9</v>
      </c>
      <c r="D11" s="119">
        <v>900</v>
      </c>
      <c r="E11" s="119">
        <v>1356.3</v>
      </c>
      <c r="F11" s="120">
        <v>2609</v>
      </c>
      <c r="G11" s="121">
        <v>4609</v>
      </c>
      <c r="H11" s="122">
        <v>6789.847999999999</v>
      </c>
      <c r="I11" s="123">
        <v>7308.81</v>
      </c>
      <c r="J11" s="123">
        <v>7991.2</v>
      </c>
      <c r="K11" s="123">
        <v>8546</v>
      </c>
      <c r="L11" s="123">
        <v>9157</v>
      </c>
      <c r="M11" s="123">
        <v>9773</v>
      </c>
      <c r="N11" s="123">
        <v>10723</v>
      </c>
      <c r="O11" s="123">
        <v>11905.515000000001</v>
      </c>
      <c r="P11" s="123">
        <v>13173</v>
      </c>
      <c r="Q11" s="124">
        <v>14647</v>
      </c>
      <c r="R11" s="124">
        <v>15937.792000000001</v>
      </c>
      <c r="S11" s="13"/>
    </row>
    <row r="12" spans="1:19" s="15" customFormat="1" ht="12.75" x14ac:dyDescent="0.2">
      <c r="A12" s="357" t="s">
        <v>5</v>
      </c>
      <c r="B12" s="357"/>
      <c r="C12" s="119">
        <v>281</v>
      </c>
      <c r="D12" s="119">
        <v>1058</v>
      </c>
      <c r="E12" s="119">
        <v>3619</v>
      </c>
      <c r="F12" s="120">
        <v>9002</v>
      </c>
      <c r="G12" s="121">
        <v>18891</v>
      </c>
      <c r="H12" s="122">
        <v>32778.904000000002</v>
      </c>
      <c r="I12" s="123">
        <v>35382.419000000002</v>
      </c>
      <c r="J12" s="123">
        <v>38124</v>
      </c>
      <c r="K12" s="123">
        <v>39107</v>
      </c>
      <c r="L12" s="123">
        <v>38182</v>
      </c>
      <c r="M12" s="123">
        <v>38351</v>
      </c>
      <c r="N12" s="123">
        <v>38603</v>
      </c>
      <c r="O12" s="123">
        <v>38661.309000000001</v>
      </c>
      <c r="P12" s="123">
        <v>38444</v>
      </c>
      <c r="Q12" s="124">
        <v>37312</v>
      </c>
      <c r="R12" s="124">
        <v>36297.182000000008</v>
      </c>
      <c r="S12" s="13"/>
    </row>
    <row r="13" spans="1:19" s="15" customFormat="1" ht="12.75" x14ac:dyDescent="0.2">
      <c r="A13" s="357" t="s">
        <v>6</v>
      </c>
      <c r="B13" s="357"/>
      <c r="C13" s="119"/>
      <c r="D13" s="119"/>
      <c r="E13" s="119"/>
      <c r="F13" s="120"/>
      <c r="G13" s="121">
        <v>282</v>
      </c>
      <c r="H13" s="122">
        <v>326.82600000000002</v>
      </c>
      <c r="I13" s="123">
        <v>352.32299999999998</v>
      </c>
      <c r="J13" s="123">
        <v>357.6</v>
      </c>
      <c r="K13" s="123">
        <v>363</v>
      </c>
      <c r="L13" s="123">
        <v>373</v>
      </c>
      <c r="M13" s="123">
        <v>392</v>
      </c>
      <c r="N13" s="123">
        <v>396</v>
      </c>
      <c r="O13" s="123">
        <v>392.95499999999993</v>
      </c>
      <c r="P13" s="123">
        <v>408</v>
      </c>
      <c r="Q13" s="124">
        <v>416</v>
      </c>
      <c r="R13" s="124">
        <v>408.86499999999995</v>
      </c>
      <c r="S13" s="13"/>
    </row>
    <row r="14" spans="1:19" s="15" customFormat="1" ht="12.75" x14ac:dyDescent="0.2">
      <c r="A14" s="357" t="s">
        <v>12</v>
      </c>
      <c r="B14" s="357"/>
      <c r="C14" s="119">
        <v>295</v>
      </c>
      <c r="D14" s="119">
        <v>247</v>
      </c>
      <c r="E14" s="119">
        <v>1066</v>
      </c>
      <c r="F14" s="120">
        <v>3138</v>
      </c>
      <c r="G14" s="121">
        <v>13523</v>
      </c>
      <c r="H14" s="122">
        <v>42097.750999999997</v>
      </c>
      <c r="I14" s="123">
        <v>47411.665999999997</v>
      </c>
      <c r="J14" s="123">
        <v>52189.5</v>
      </c>
      <c r="K14" s="123">
        <v>56452</v>
      </c>
      <c r="L14" s="123">
        <v>59550</v>
      </c>
      <c r="M14" s="123">
        <v>61649</v>
      </c>
      <c r="N14" s="123">
        <v>64399</v>
      </c>
      <c r="O14" s="123">
        <v>66795.436999999991</v>
      </c>
      <c r="P14" s="123">
        <v>68437</v>
      </c>
      <c r="Q14" s="124">
        <v>69731</v>
      </c>
      <c r="R14" s="124">
        <v>70957.11099999999</v>
      </c>
      <c r="S14" s="13"/>
    </row>
    <row r="15" spans="1:19" s="89" customFormat="1" ht="12.75" x14ac:dyDescent="0.2">
      <c r="A15" s="360" t="s">
        <v>9</v>
      </c>
      <c r="B15" s="360"/>
      <c r="C15" s="97">
        <f t="shared" ref="C15:I15" si="0">SUM(C5:C14)</f>
        <v>46252.4</v>
      </c>
      <c r="D15" s="97">
        <f t="shared" si="0"/>
        <v>55519.7</v>
      </c>
      <c r="E15" s="97">
        <f t="shared" si="0"/>
        <v>70021.5</v>
      </c>
      <c r="F15" s="97">
        <f t="shared" si="0"/>
        <v>91037</v>
      </c>
      <c r="G15" s="97">
        <f t="shared" si="0"/>
        <v>145131</v>
      </c>
      <c r="H15" s="98">
        <f t="shared" si="0"/>
        <v>234793.30799999999</v>
      </c>
      <c r="I15" s="98">
        <f t="shared" si="0"/>
        <v>250855.17499999999</v>
      </c>
      <c r="J15" s="98">
        <f>SUM(J5:J14)</f>
        <v>266130.09999999998</v>
      </c>
      <c r="K15" s="98">
        <v>277244</v>
      </c>
      <c r="L15" s="98">
        <v>285530</v>
      </c>
      <c r="M15" s="98">
        <v>292370</v>
      </c>
      <c r="N15" s="98">
        <v>300647</v>
      </c>
      <c r="O15" s="98">
        <v>307424.26699999982</v>
      </c>
      <c r="P15" s="98">
        <v>313342</v>
      </c>
      <c r="Q15" s="99">
        <v>316520</v>
      </c>
      <c r="R15" s="99">
        <v>319734.0569999998</v>
      </c>
      <c r="S15" s="336"/>
    </row>
    <row r="16" spans="1:19" s="78" customFormat="1" ht="15" x14ac:dyDescent="0.25">
      <c r="F16" s="82"/>
      <c r="Q16" s="79"/>
    </row>
    <row r="17" spans="1:19" s="102" customFormat="1" ht="11.25" x14ac:dyDescent="0.2">
      <c r="A17" s="100" t="s">
        <v>7</v>
      </c>
      <c r="B17" s="101" t="s">
        <v>10</v>
      </c>
      <c r="F17" s="103"/>
      <c r="Q17" s="104"/>
    </row>
    <row r="18" spans="1:19" s="102" customFormat="1" ht="12.75" customHeight="1" x14ac:dyDescent="0.2">
      <c r="B18" s="101" t="s">
        <v>11</v>
      </c>
      <c r="C18" s="105"/>
      <c r="D18" s="105"/>
      <c r="E18" s="105"/>
      <c r="F18" s="105"/>
      <c r="G18" s="105"/>
      <c r="Q18" s="104"/>
      <c r="S18" s="106"/>
    </row>
    <row r="19" spans="1:19" s="102" customFormat="1" ht="12.75" customHeight="1" x14ac:dyDescent="0.2">
      <c r="B19" s="107" t="s">
        <v>13</v>
      </c>
      <c r="C19" s="105"/>
      <c r="D19" s="105"/>
      <c r="E19" s="105"/>
      <c r="F19" s="105"/>
      <c r="G19" s="105"/>
      <c r="Q19" s="104"/>
    </row>
    <row r="20" spans="1:19" s="102" customFormat="1" ht="11.25" x14ac:dyDescent="0.2">
      <c r="A20" s="105"/>
      <c r="B20" s="108"/>
      <c r="C20" s="105"/>
      <c r="D20" s="105"/>
      <c r="E20" s="105"/>
      <c r="F20" s="105"/>
      <c r="G20" s="105"/>
      <c r="Q20" s="104"/>
    </row>
    <row r="21" spans="1:19" s="102" customFormat="1" ht="11.25" x14ac:dyDescent="0.2">
      <c r="A21" s="100" t="s">
        <v>8</v>
      </c>
      <c r="B21" s="100" t="s">
        <v>146</v>
      </c>
      <c r="C21" s="109"/>
      <c r="D21" s="109"/>
      <c r="E21" s="110"/>
      <c r="F21" s="103"/>
      <c r="Q21" s="111"/>
    </row>
    <row r="22" spans="1:19" s="102" customFormat="1" ht="11.25" x14ac:dyDescent="0.2">
      <c r="B22" s="150" t="s">
        <v>111</v>
      </c>
      <c r="C22" s="109"/>
      <c r="D22" s="109"/>
      <c r="E22" s="110"/>
      <c r="F22" s="103"/>
      <c r="Q22" s="112"/>
    </row>
    <row r="23" spans="1:19" x14ac:dyDescent="0.2">
      <c r="A23" s="83"/>
      <c r="B23" s="83"/>
      <c r="C23" s="83"/>
      <c r="D23" s="83"/>
      <c r="E23" s="84"/>
      <c r="F23" s="85"/>
    </row>
    <row r="24" spans="1:19" x14ac:dyDescent="0.2">
      <c r="A24" s="87"/>
    </row>
    <row r="25" spans="1:19" x14ac:dyDescent="0.2">
      <c r="A25" s="83"/>
    </row>
    <row r="27" spans="1:19" x14ac:dyDescent="0.2">
      <c r="A27" s="83"/>
    </row>
    <row r="39" spans="2:5" x14ac:dyDescent="0.2">
      <c r="B39" s="58"/>
      <c r="C39" s="59"/>
      <c r="D39" s="59"/>
      <c r="E39" s="60"/>
    </row>
  </sheetData>
  <mergeCells count="13">
    <mergeCell ref="A15:B15"/>
    <mergeCell ref="A11:B11"/>
    <mergeCell ref="A12:B12"/>
    <mergeCell ref="A13:B13"/>
    <mergeCell ref="A14:B14"/>
    <mergeCell ref="C3:Q3"/>
    <mergeCell ref="A8:B8"/>
    <mergeCell ref="A9:B9"/>
    <mergeCell ref="A10:B10"/>
    <mergeCell ref="A4:B4"/>
    <mergeCell ref="A5:B5"/>
    <mergeCell ref="A6:B6"/>
    <mergeCell ref="A7:B7"/>
  </mergeCells>
  <phoneticPr fontId="0" type="noConversion"/>
  <hyperlinks>
    <hyperlink ref="B22" r:id="rId1"/>
  </hyperlinks>
  <pageMargins left="0.3" right="0.3" top="1" bottom="0.98425196850393704" header="0" footer="0"/>
  <pageSetup paperSize="9" scale="77" orientation="landscape" r:id="rId2"/>
  <headerFooter alignWithMargins="0"/>
  <ignoredErrors>
    <ignoredError sqref="C15:R15"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59999389629810485"/>
    <pageSetUpPr fitToPage="1"/>
  </sheetPr>
  <dimension ref="A1:H22"/>
  <sheetViews>
    <sheetView showGridLines="0" zoomScaleNormal="100" workbookViewId="0"/>
  </sheetViews>
  <sheetFormatPr defaultRowHeight="15" x14ac:dyDescent="0.2"/>
  <cols>
    <col min="1" max="1" width="27.85546875" style="28" customWidth="1"/>
    <col min="2" max="2" width="20.5703125" style="28" customWidth="1"/>
    <col min="3" max="3" width="8.7109375" style="28" bestFit="1" customWidth="1"/>
    <col min="4" max="4" width="18.85546875" style="28" customWidth="1"/>
    <col min="5" max="5" width="5.5703125" style="28" customWidth="1"/>
    <col min="6" max="6" width="9.140625" style="28"/>
    <col min="7" max="7" width="8.140625" style="28" customWidth="1"/>
    <col min="8" max="16384" width="9.140625" style="28"/>
  </cols>
  <sheetData>
    <row r="1" spans="1:8" ht="15.75" x14ac:dyDescent="0.25">
      <c r="A1" s="61" t="s">
        <v>141</v>
      </c>
      <c r="B1" s="61"/>
      <c r="C1" s="61"/>
      <c r="D1" s="61"/>
      <c r="E1" s="61"/>
      <c r="F1" s="61"/>
      <c r="G1" s="61"/>
      <c r="H1" s="62"/>
    </row>
    <row r="3" spans="1:8" ht="22.5" customHeight="1" x14ac:dyDescent="0.2">
      <c r="A3" s="253"/>
      <c r="B3" s="375" t="s">
        <v>140</v>
      </c>
      <c r="C3" s="375"/>
      <c r="D3" s="254"/>
      <c r="E3" s="375" t="s">
        <v>99</v>
      </c>
      <c r="F3" s="375"/>
      <c r="G3" s="254"/>
    </row>
    <row r="4" spans="1:8" ht="20.25" customHeight="1" x14ac:dyDescent="0.2">
      <c r="A4" s="255" t="s">
        <v>53</v>
      </c>
      <c r="B4" s="256" t="s">
        <v>51</v>
      </c>
      <c r="C4" s="257" t="s">
        <v>52</v>
      </c>
      <c r="D4" s="258"/>
      <c r="E4" s="256" t="s">
        <v>51</v>
      </c>
      <c r="F4" s="257" t="s">
        <v>52</v>
      </c>
      <c r="G4" s="258"/>
    </row>
    <row r="5" spans="1:8" x14ac:dyDescent="0.2">
      <c r="A5" s="323" t="s">
        <v>54</v>
      </c>
      <c r="B5" s="323">
        <v>126</v>
      </c>
      <c r="C5" s="323">
        <v>41</v>
      </c>
      <c r="D5" s="324"/>
      <c r="E5" s="323">
        <v>270</v>
      </c>
      <c r="F5" s="323">
        <v>47</v>
      </c>
      <c r="G5" s="324"/>
    </row>
    <row r="6" spans="1:8" x14ac:dyDescent="0.2">
      <c r="A6" s="325" t="s">
        <v>55</v>
      </c>
      <c r="B6" s="325">
        <v>127</v>
      </c>
      <c r="C6" s="325">
        <v>41</v>
      </c>
      <c r="D6" s="326"/>
      <c r="E6" s="325">
        <v>195</v>
      </c>
      <c r="F6" s="325">
        <v>34</v>
      </c>
      <c r="G6" s="326"/>
    </row>
    <row r="7" spans="1:8" x14ac:dyDescent="0.2">
      <c r="A7" s="325" t="s">
        <v>56</v>
      </c>
      <c r="B7" s="325">
        <v>42</v>
      </c>
      <c r="C7" s="325">
        <v>14</v>
      </c>
      <c r="D7" s="326"/>
      <c r="E7" s="325">
        <v>82</v>
      </c>
      <c r="F7" s="325">
        <v>14</v>
      </c>
      <c r="G7" s="326"/>
    </row>
    <row r="8" spans="1:8" x14ac:dyDescent="0.2">
      <c r="A8" s="327" t="s">
        <v>57</v>
      </c>
      <c r="B8" s="327">
        <v>16</v>
      </c>
      <c r="C8" s="327">
        <v>5</v>
      </c>
      <c r="D8" s="328"/>
      <c r="E8" s="327">
        <v>29</v>
      </c>
      <c r="F8" s="327">
        <v>5</v>
      </c>
      <c r="G8" s="328"/>
    </row>
    <row r="9" spans="1:8" x14ac:dyDescent="0.2">
      <c r="A9" s="260" t="s">
        <v>58</v>
      </c>
      <c r="B9" s="261">
        <v>311</v>
      </c>
      <c r="C9" s="261"/>
      <c r="D9" s="262"/>
      <c r="E9" s="261">
        <v>576</v>
      </c>
      <c r="F9" s="261"/>
      <c r="G9" s="263"/>
    </row>
    <row r="10" spans="1:8" x14ac:dyDescent="0.2">
      <c r="A10" s="253"/>
      <c r="B10" s="253"/>
      <c r="C10" s="253"/>
      <c r="D10" s="259"/>
      <c r="E10" s="253"/>
      <c r="F10" s="253"/>
      <c r="G10" s="259"/>
    </row>
    <row r="11" spans="1:8" x14ac:dyDescent="0.2">
      <c r="A11" s="255" t="s">
        <v>59</v>
      </c>
      <c r="B11" s="257" t="s">
        <v>51</v>
      </c>
      <c r="C11" s="258" t="s">
        <v>52</v>
      </c>
      <c r="D11" s="256"/>
      <c r="E11" s="257" t="s">
        <v>51</v>
      </c>
      <c r="F11" s="258" t="s">
        <v>52</v>
      </c>
      <c r="G11" s="258"/>
    </row>
    <row r="12" spans="1:8" x14ac:dyDescent="0.2">
      <c r="A12" s="323" t="s">
        <v>54</v>
      </c>
      <c r="B12" s="323">
        <v>11</v>
      </c>
      <c r="C12" s="323">
        <v>65</v>
      </c>
      <c r="D12" s="324"/>
      <c r="E12" s="323">
        <v>17</v>
      </c>
      <c r="F12" s="323">
        <v>57</v>
      </c>
      <c r="G12" s="324"/>
    </row>
    <row r="13" spans="1:8" x14ac:dyDescent="0.2">
      <c r="A13" s="325" t="s">
        <v>55</v>
      </c>
      <c r="B13" s="325">
        <v>2</v>
      </c>
      <c r="C13" s="325">
        <v>12</v>
      </c>
      <c r="D13" s="326"/>
      <c r="E13" s="325">
        <v>4</v>
      </c>
      <c r="F13" s="325">
        <v>13</v>
      </c>
      <c r="G13" s="326"/>
    </row>
    <row r="14" spans="1:8" x14ac:dyDescent="0.2">
      <c r="A14" s="327" t="s">
        <v>56</v>
      </c>
      <c r="B14" s="327">
        <v>0</v>
      </c>
      <c r="C14" s="327">
        <v>0</v>
      </c>
      <c r="D14" s="328"/>
      <c r="E14" s="327">
        <v>2</v>
      </c>
      <c r="F14" s="327">
        <v>7</v>
      </c>
      <c r="G14" s="328"/>
    </row>
    <row r="15" spans="1:8" x14ac:dyDescent="0.2">
      <c r="A15" s="327" t="s">
        <v>57</v>
      </c>
      <c r="B15" s="327">
        <v>4</v>
      </c>
      <c r="C15" s="327">
        <v>24</v>
      </c>
      <c r="D15" s="328"/>
      <c r="E15" s="327">
        <v>7</v>
      </c>
      <c r="F15" s="327">
        <v>23</v>
      </c>
      <c r="G15" s="328"/>
    </row>
    <row r="16" spans="1:8" x14ac:dyDescent="0.2">
      <c r="A16" s="260" t="s">
        <v>58</v>
      </c>
      <c r="B16" s="260">
        <v>17</v>
      </c>
      <c r="C16" s="261"/>
      <c r="D16" s="261"/>
      <c r="E16" s="261">
        <v>30</v>
      </c>
      <c r="F16" s="261"/>
      <c r="G16" s="260"/>
    </row>
    <row r="18" spans="1:8" s="266" customFormat="1" ht="11.25" x14ac:dyDescent="0.2">
      <c r="A18" s="264" t="s">
        <v>60</v>
      </c>
      <c r="B18" s="264" t="s">
        <v>61</v>
      </c>
    </row>
    <row r="19" spans="1:8" s="266" customFormat="1" ht="11.25" x14ac:dyDescent="0.2">
      <c r="A19" s="264"/>
      <c r="B19" s="264" t="s">
        <v>142</v>
      </c>
    </row>
    <row r="20" spans="1:8" s="266" customFormat="1" ht="11.25" x14ac:dyDescent="0.2">
      <c r="A20" s="264" t="s">
        <v>8</v>
      </c>
      <c r="B20" s="264" t="s">
        <v>143</v>
      </c>
    </row>
    <row r="21" spans="1:8" s="266" customFormat="1" ht="11.25" x14ac:dyDescent="0.2">
      <c r="A21" s="267" t="s">
        <v>132</v>
      </c>
    </row>
    <row r="22" spans="1:8" x14ac:dyDescent="0.2">
      <c r="A22" s="264"/>
      <c r="B22" s="264"/>
      <c r="C22" s="264"/>
      <c r="D22" s="264"/>
      <c r="E22" s="264"/>
      <c r="F22" s="265"/>
      <c r="G22" s="265"/>
      <c r="H22" s="266"/>
    </row>
  </sheetData>
  <mergeCells count="2">
    <mergeCell ref="B3:C3"/>
    <mergeCell ref="E3:F3"/>
  </mergeCells>
  <hyperlinks>
    <hyperlink ref="A21" r:id="rId1"/>
  </hyperlinks>
  <pageMargins left="0.7" right="0.7" top="0.75" bottom="0.75" header="0.3" footer="0.3"/>
  <pageSetup paperSize="9"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59999389629810485"/>
    <pageSetUpPr fitToPage="1"/>
  </sheetPr>
  <dimension ref="A1:X14"/>
  <sheetViews>
    <sheetView showGridLines="0" zoomScaleNormal="100" workbookViewId="0">
      <selection activeCell="R13" sqref="R13"/>
    </sheetView>
  </sheetViews>
  <sheetFormatPr defaultRowHeight="15" x14ac:dyDescent="0.25"/>
  <cols>
    <col min="1" max="3" width="9.140625" style="34"/>
    <col min="4" max="4" width="7.42578125" style="34" customWidth="1"/>
    <col min="5" max="5" width="5.7109375" style="35" customWidth="1"/>
    <col min="6" max="6" width="8.7109375" style="34" customWidth="1"/>
    <col min="7" max="7" width="8.28515625" style="34" customWidth="1"/>
    <col min="8" max="8" width="5.7109375" style="35" customWidth="1"/>
    <col min="9" max="9" width="9.28515625" style="34" customWidth="1"/>
    <col min="10" max="10" width="9.140625" style="34"/>
    <col min="11" max="11" width="5.5703125" style="34" customWidth="1"/>
    <col min="12" max="13" width="9.140625" style="34"/>
    <col min="14" max="14" width="5.7109375" style="34" customWidth="1"/>
    <col min="15" max="16" width="9.140625" style="34"/>
    <col min="17" max="17" width="5.7109375" style="34" customWidth="1"/>
    <col min="18" max="18" width="8.7109375" style="34" customWidth="1"/>
    <col min="19" max="19" width="7.5703125" style="34" customWidth="1"/>
    <col min="20" max="20" width="5.7109375" style="34" customWidth="1"/>
    <col min="21" max="16384" width="9.140625" style="34"/>
  </cols>
  <sheetData>
    <row r="1" spans="1:24" ht="15.75" x14ac:dyDescent="0.25">
      <c r="A1" s="61" t="s">
        <v>164</v>
      </c>
      <c r="B1" s="61"/>
      <c r="C1" s="61"/>
      <c r="D1" s="61"/>
      <c r="E1" s="61"/>
      <c r="F1" s="61"/>
      <c r="G1" s="61"/>
      <c r="H1" s="61"/>
      <c r="I1" s="61"/>
      <c r="J1" s="61"/>
      <c r="K1" s="61"/>
      <c r="L1" s="61"/>
      <c r="M1" s="61"/>
      <c r="N1" s="61"/>
      <c r="O1" s="61"/>
      <c r="P1" s="61"/>
      <c r="Q1" s="61"/>
      <c r="R1" s="61"/>
      <c r="S1" s="61"/>
      <c r="T1" s="61"/>
      <c r="U1" s="61"/>
      <c r="V1" s="61"/>
    </row>
    <row r="3" spans="1:24" s="318" customFormat="1" ht="26.25" customHeight="1" x14ac:dyDescent="0.2">
      <c r="A3" s="254" t="s">
        <v>62</v>
      </c>
      <c r="B3" s="253"/>
      <c r="C3" s="375" t="s">
        <v>33</v>
      </c>
      <c r="D3" s="375"/>
      <c r="E3" s="268"/>
      <c r="F3" s="375" t="s">
        <v>34</v>
      </c>
      <c r="G3" s="375"/>
      <c r="H3" s="268"/>
      <c r="I3" s="375" t="s">
        <v>35</v>
      </c>
      <c r="J3" s="375"/>
      <c r="K3" s="253"/>
      <c r="L3" s="375" t="s">
        <v>36</v>
      </c>
      <c r="M3" s="375"/>
      <c r="N3" s="253"/>
      <c r="O3" s="375" t="s">
        <v>89</v>
      </c>
      <c r="P3" s="375"/>
      <c r="Q3" s="253"/>
      <c r="R3" s="375" t="s">
        <v>101</v>
      </c>
      <c r="S3" s="375"/>
      <c r="T3" s="353"/>
      <c r="U3" s="375" t="s">
        <v>126</v>
      </c>
      <c r="V3" s="375"/>
      <c r="W3" s="352"/>
      <c r="X3" s="352"/>
    </row>
    <row r="4" spans="1:24" s="319" customFormat="1" ht="12.75" x14ac:dyDescent="0.2">
      <c r="A4" s="269"/>
      <c r="B4" s="269"/>
      <c r="C4" s="270" t="s">
        <v>63</v>
      </c>
      <c r="D4" s="270" t="s">
        <v>64</v>
      </c>
      <c r="E4" s="269"/>
      <c r="F4" s="270" t="s">
        <v>63</v>
      </c>
      <c r="G4" s="270" t="s">
        <v>64</v>
      </c>
      <c r="H4" s="270"/>
      <c r="I4" s="270" t="s">
        <v>63</v>
      </c>
      <c r="J4" s="270" t="s">
        <v>64</v>
      </c>
      <c r="K4" s="269"/>
      <c r="L4" s="270" t="s">
        <v>63</v>
      </c>
      <c r="M4" s="270" t="s">
        <v>64</v>
      </c>
      <c r="N4" s="269"/>
      <c r="O4" s="270" t="s">
        <v>63</v>
      </c>
      <c r="P4" s="270" t="s">
        <v>64</v>
      </c>
      <c r="Q4" s="269"/>
      <c r="R4" s="271" t="s">
        <v>63</v>
      </c>
      <c r="S4" s="271" t="s">
        <v>64</v>
      </c>
      <c r="T4" s="271"/>
      <c r="U4" s="271" t="s">
        <v>63</v>
      </c>
      <c r="V4" s="271" t="s">
        <v>64</v>
      </c>
    </row>
    <row r="5" spans="1:24" s="321" customFormat="1" ht="12.75" x14ac:dyDescent="0.2">
      <c r="A5" s="300" t="s">
        <v>65</v>
      </c>
      <c r="B5" s="300"/>
      <c r="C5" s="300">
        <v>94</v>
      </c>
      <c r="D5" s="301">
        <v>1.8</v>
      </c>
      <c r="E5" s="302"/>
      <c r="F5" s="300">
        <v>113</v>
      </c>
      <c r="G5" s="300">
        <v>2.2000000000000002</v>
      </c>
      <c r="H5" s="302"/>
      <c r="I5" s="303">
        <v>119</v>
      </c>
      <c r="J5" s="300">
        <v>2.2000000000000002</v>
      </c>
      <c r="K5" s="300"/>
      <c r="L5" s="300">
        <v>163</v>
      </c>
      <c r="M5" s="304">
        <v>3</v>
      </c>
      <c r="N5" s="300"/>
      <c r="O5" s="300">
        <v>155</v>
      </c>
      <c r="P5" s="301">
        <v>2.9</v>
      </c>
      <c r="Q5" s="300"/>
      <c r="R5" s="303">
        <v>166</v>
      </c>
      <c r="S5" s="305">
        <v>3.1</v>
      </c>
      <c r="T5" s="305"/>
      <c r="U5" s="303">
        <v>161</v>
      </c>
      <c r="V5" s="305">
        <v>2.9</v>
      </c>
      <c r="W5" s="320"/>
    </row>
    <row r="6" spans="1:24" s="321" customFormat="1" ht="12.75" x14ac:dyDescent="0.2">
      <c r="A6" s="306" t="s">
        <v>66</v>
      </c>
      <c r="B6" s="306"/>
      <c r="C6" s="306">
        <v>6</v>
      </c>
      <c r="D6" s="307">
        <v>2</v>
      </c>
      <c r="E6" s="308"/>
      <c r="F6" s="306">
        <v>8</v>
      </c>
      <c r="G6" s="306">
        <v>2.7</v>
      </c>
      <c r="H6" s="308"/>
      <c r="I6" s="309">
        <v>5</v>
      </c>
      <c r="J6" s="306">
        <v>1.6</v>
      </c>
      <c r="K6" s="306"/>
      <c r="L6" s="306">
        <v>4</v>
      </c>
      <c r="M6" s="310">
        <v>1.3</v>
      </c>
      <c r="N6" s="306"/>
      <c r="O6" s="306">
        <v>7</v>
      </c>
      <c r="P6" s="307">
        <v>2.2999999999999998</v>
      </c>
      <c r="Q6" s="306"/>
      <c r="R6" s="309">
        <v>11</v>
      </c>
      <c r="S6" s="311">
        <v>3.6</v>
      </c>
      <c r="T6" s="311"/>
      <c r="U6" s="309">
        <v>12</v>
      </c>
      <c r="V6" s="311">
        <v>3.9</v>
      </c>
      <c r="W6" s="320"/>
    </row>
    <row r="7" spans="1:24" s="321" customFormat="1" ht="12.75" x14ac:dyDescent="0.2">
      <c r="A7" s="306" t="s">
        <v>67</v>
      </c>
      <c r="B7" s="306"/>
      <c r="C7" s="306">
        <v>12</v>
      </c>
      <c r="D7" s="307">
        <v>2.2999999999999998</v>
      </c>
      <c r="E7" s="308"/>
      <c r="F7" s="306">
        <v>13</v>
      </c>
      <c r="G7" s="306">
        <v>2.5</v>
      </c>
      <c r="H7" s="308"/>
      <c r="I7" s="309">
        <v>13</v>
      </c>
      <c r="J7" s="306">
        <v>2.5</v>
      </c>
      <c r="K7" s="306"/>
      <c r="L7" s="306">
        <v>21</v>
      </c>
      <c r="M7" s="310">
        <v>4</v>
      </c>
      <c r="N7" s="306"/>
      <c r="O7" s="306">
        <v>16</v>
      </c>
      <c r="P7" s="307">
        <v>3</v>
      </c>
      <c r="Q7" s="306"/>
      <c r="R7" s="309">
        <v>9</v>
      </c>
      <c r="S7" s="311">
        <v>1.7</v>
      </c>
      <c r="T7" s="311"/>
      <c r="U7" s="309">
        <v>16</v>
      </c>
      <c r="V7" s="311">
        <v>3</v>
      </c>
      <c r="W7" s="320"/>
    </row>
    <row r="8" spans="1:24" s="321" customFormat="1" ht="12.75" x14ac:dyDescent="0.2">
      <c r="A8" s="312" t="s">
        <v>121</v>
      </c>
      <c r="B8" s="312"/>
      <c r="C8" s="312">
        <v>14</v>
      </c>
      <c r="D8" s="313">
        <v>7.8</v>
      </c>
      <c r="E8" s="314"/>
      <c r="F8" s="312">
        <v>4</v>
      </c>
      <c r="G8" s="312">
        <v>2.2000000000000002</v>
      </c>
      <c r="H8" s="314"/>
      <c r="I8" s="315">
        <v>5</v>
      </c>
      <c r="J8" s="312">
        <v>2.8</v>
      </c>
      <c r="K8" s="312"/>
      <c r="L8" s="312">
        <v>5</v>
      </c>
      <c r="M8" s="316">
        <v>2.7</v>
      </c>
      <c r="N8" s="312"/>
      <c r="O8" s="312">
        <v>0</v>
      </c>
      <c r="P8" s="313">
        <v>0</v>
      </c>
      <c r="Q8" s="312"/>
      <c r="R8" s="315">
        <v>7</v>
      </c>
      <c r="S8" s="317">
        <v>3.8</v>
      </c>
      <c r="T8" s="317"/>
      <c r="U8" s="315">
        <v>6</v>
      </c>
      <c r="V8" s="317">
        <v>3.2</v>
      </c>
      <c r="W8" s="320"/>
    </row>
    <row r="9" spans="1:24" s="321" customFormat="1" ht="12.75" x14ac:dyDescent="0.2">
      <c r="A9" s="275" t="s">
        <v>41</v>
      </c>
      <c r="B9" s="276"/>
      <c r="C9" s="276">
        <v>126</v>
      </c>
      <c r="D9" s="277">
        <v>2</v>
      </c>
      <c r="E9" s="278"/>
      <c r="F9" s="276">
        <v>138</v>
      </c>
      <c r="G9" s="276">
        <v>2.2000000000000002</v>
      </c>
      <c r="H9" s="278"/>
      <c r="I9" s="279">
        <v>142</v>
      </c>
      <c r="J9" s="276">
        <v>2.2000000000000002</v>
      </c>
      <c r="K9" s="276"/>
      <c r="L9" s="276">
        <v>193</v>
      </c>
      <c r="M9" s="280">
        <v>3</v>
      </c>
      <c r="N9" s="276"/>
      <c r="O9" s="276">
        <v>179</v>
      </c>
      <c r="P9" s="277">
        <v>2.8</v>
      </c>
      <c r="Q9" s="276"/>
      <c r="R9" s="279">
        <v>194</v>
      </c>
      <c r="S9" s="281">
        <v>3</v>
      </c>
      <c r="T9" s="281"/>
      <c r="U9" s="279">
        <v>195</v>
      </c>
      <c r="V9" s="281">
        <v>2.9839326702371847</v>
      </c>
      <c r="W9" s="320"/>
    </row>
    <row r="10" spans="1:24" x14ac:dyDescent="0.25">
      <c r="A10" s="272"/>
      <c r="B10" s="273"/>
      <c r="C10" s="273"/>
      <c r="D10" s="273"/>
      <c r="E10" s="274"/>
      <c r="F10" s="273"/>
      <c r="G10" s="273"/>
      <c r="H10" s="274"/>
      <c r="I10" s="273"/>
      <c r="J10" s="273"/>
      <c r="K10" s="273"/>
      <c r="L10" s="273"/>
      <c r="M10" s="273"/>
      <c r="N10" s="273"/>
      <c r="O10" s="376"/>
      <c r="P10" s="273"/>
      <c r="Q10" s="273"/>
      <c r="R10" s="376"/>
      <c r="S10" s="273"/>
      <c r="T10" s="273"/>
      <c r="U10" s="376"/>
      <c r="V10" s="377"/>
      <c r="X10" s="150"/>
    </row>
    <row r="11" spans="1:24" s="285" customFormat="1" ht="11.25" x14ac:dyDescent="0.2">
      <c r="A11" s="282" t="s">
        <v>7</v>
      </c>
      <c r="B11" s="282" t="s">
        <v>103</v>
      </c>
      <c r="C11" s="282"/>
      <c r="D11" s="282"/>
      <c r="E11" s="283"/>
      <c r="F11" s="282"/>
      <c r="G11" s="282"/>
      <c r="H11" s="283"/>
      <c r="I11" s="282"/>
      <c r="J11" s="284"/>
      <c r="K11" s="284"/>
      <c r="L11" s="284"/>
      <c r="M11" s="284"/>
      <c r="N11" s="284"/>
      <c r="O11" s="284"/>
      <c r="P11" s="284"/>
      <c r="Q11" s="284"/>
      <c r="R11" s="284"/>
      <c r="S11" s="284"/>
      <c r="T11" s="284"/>
    </row>
    <row r="12" spans="1:24" s="285" customFormat="1" ht="11.25" x14ac:dyDescent="0.2">
      <c r="A12" s="282" t="s">
        <v>8</v>
      </c>
      <c r="B12" s="282" t="s">
        <v>163</v>
      </c>
      <c r="C12" s="282"/>
      <c r="D12" s="282"/>
      <c r="E12" s="283"/>
      <c r="F12" s="282"/>
      <c r="G12" s="282"/>
      <c r="H12" s="283"/>
      <c r="I12" s="282"/>
      <c r="J12" s="284"/>
      <c r="K12" s="284"/>
      <c r="L12" s="284"/>
      <c r="M12" s="284"/>
      <c r="N12" s="284"/>
      <c r="O12" s="284"/>
      <c r="P12" s="284"/>
      <c r="Q12" s="284"/>
      <c r="R12" s="284"/>
      <c r="S12" s="284"/>
      <c r="T12" s="284"/>
    </row>
    <row r="13" spans="1:24" s="285" customFormat="1" ht="11.25" x14ac:dyDescent="0.2">
      <c r="A13" s="282"/>
      <c r="B13" s="150" t="s">
        <v>119</v>
      </c>
      <c r="C13" s="282"/>
      <c r="D13" s="282"/>
      <c r="E13" s="283"/>
      <c r="F13" s="282"/>
      <c r="G13" s="282"/>
      <c r="H13" s="283"/>
      <c r="I13" s="282"/>
      <c r="J13" s="284"/>
      <c r="K13" s="284"/>
      <c r="L13" s="284"/>
      <c r="M13" s="284"/>
      <c r="N13" s="284"/>
      <c r="O13" s="284"/>
      <c r="P13" s="284"/>
      <c r="Q13" s="284"/>
      <c r="R13" s="284"/>
      <c r="S13" s="284"/>
      <c r="T13" s="284"/>
    </row>
    <row r="14" spans="1:24" x14ac:dyDescent="0.25">
      <c r="A14" s="286"/>
      <c r="B14" s="284" t="s">
        <v>139</v>
      </c>
      <c r="C14" s="286"/>
      <c r="D14" s="286"/>
      <c r="E14" s="287"/>
      <c r="F14" s="286"/>
      <c r="G14" s="286"/>
      <c r="H14" s="287"/>
      <c r="I14" s="286"/>
      <c r="J14" s="286"/>
      <c r="K14" s="286"/>
      <c r="L14" s="286"/>
      <c r="M14" s="286"/>
    </row>
  </sheetData>
  <mergeCells count="7">
    <mergeCell ref="U3:V3"/>
    <mergeCell ref="R3:S3"/>
    <mergeCell ref="L3:M3"/>
    <mergeCell ref="O3:P3"/>
    <mergeCell ref="C3:D3"/>
    <mergeCell ref="F3:G3"/>
    <mergeCell ref="I3:J3"/>
  </mergeCells>
  <hyperlinks>
    <hyperlink ref="B13" r:id="rId1"/>
  </hyperlinks>
  <pageMargins left="0.7" right="0.7" top="0.75" bottom="0.75" header="0.3" footer="0.3"/>
  <pageSetup paperSize="9" scale="85"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59999389629810485"/>
    <pageSetUpPr fitToPage="1"/>
  </sheetPr>
  <dimension ref="A1:G12"/>
  <sheetViews>
    <sheetView showGridLines="0" zoomScaleNormal="100" workbookViewId="0"/>
  </sheetViews>
  <sheetFormatPr defaultColWidth="9.140625" defaultRowHeight="15" x14ac:dyDescent="0.25"/>
  <cols>
    <col min="1" max="1" width="41.7109375" style="31" customWidth="1"/>
    <col min="2" max="2" width="15.7109375" style="31" customWidth="1"/>
    <col min="3" max="3" width="9" style="33" customWidth="1"/>
    <col min="4" max="4" width="10.28515625" style="31" customWidth="1"/>
    <col min="5" max="5" width="9.7109375" style="31" customWidth="1"/>
    <col min="6" max="6" width="9.28515625" style="31" customWidth="1"/>
    <col min="7" max="7" width="9.28515625" style="31" bestFit="1" customWidth="1"/>
    <col min="8" max="16384" width="9.140625" style="31"/>
  </cols>
  <sheetData>
    <row r="1" spans="1:7" s="29" customFormat="1" ht="15.75" x14ac:dyDescent="0.25">
      <c r="A1" s="61" t="s">
        <v>134</v>
      </c>
      <c r="B1" s="61"/>
      <c r="C1" s="61"/>
      <c r="D1" s="61"/>
      <c r="E1" s="61"/>
      <c r="F1" s="61"/>
      <c r="G1" s="61"/>
    </row>
    <row r="2" spans="1:7" s="29" customFormat="1" x14ac:dyDescent="0.25">
      <c r="C2" s="30"/>
    </row>
    <row r="3" spans="1:7" s="29" customFormat="1" x14ac:dyDescent="0.25">
      <c r="A3" s="291"/>
      <c r="B3" s="292" t="s">
        <v>104</v>
      </c>
      <c r="C3" s="293" t="s">
        <v>105</v>
      </c>
      <c r="D3" s="293" t="s">
        <v>106</v>
      </c>
      <c r="E3" s="293" t="s">
        <v>107</v>
      </c>
      <c r="F3" s="293" t="s">
        <v>108</v>
      </c>
      <c r="G3" s="293" t="s">
        <v>133</v>
      </c>
    </row>
    <row r="4" spans="1:7" s="322" customFormat="1" ht="12.75" x14ac:dyDescent="0.2">
      <c r="A4" s="294" t="s">
        <v>94</v>
      </c>
      <c r="B4" s="295">
        <v>22230</v>
      </c>
      <c r="C4" s="295">
        <v>28784</v>
      </c>
      <c r="D4" s="295">
        <v>29528</v>
      </c>
      <c r="E4" s="295">
        <v>30406</v>
      </c>
      <c r="F4" s="295">
        <v>29372</v>
      </c>
      <c r="G4" s="295">
        <v>30829</v>
      </c>
    </row>
    <row r="5" spans="1:7" s="322" customFormat="1" ht="15.75" customHeight="1" x14ac:dyDescent="0.2">
      <c r="A5" s="296" t="s">
        <v>68</v>
      </c>
      <c r="B5" s="297">
        <v>1701</v>
      </c>
      <c r="C5" s="297">
        <v>2254</v>
      </c>
      <c r="D5" s="297">
        <v>2560</v>
      </c>
      <c r="E5" s="297">
        <v>2630</v>
      </c>
      <c r="F5" s="297">
        <v>2447</v>
      </c>
      <c r="G5" s="297">
        <v>2702</v>
      </c>
    </row>
    <row r="6" spans="1:7" s="322" customFormat="1" ht="12.75" x14ac:dyDescent="0.2">
      <c r="A6" s="296" t="s">
        <v>93</v>
      </c>
      <c r="B6" s="298">
        <v>7.7</v>
      </c>
      <c r="C6" s="298">
        <v>7.8</v>
      </c>
      <c r="D6" s="298">
        <v>8.6999999999999993</v>
      </c>
      <c r="E6" s="298">
        <v>8.6</v>
      </c>
      <c r="F6" s="298">
        <v>8.3000000000000007</v>
      </c>
      <c r="G6" s="298">
        <v>8.7644750072983229</v>
      </c>
    </row>
    <row r="7" spans="1:7" ht="12.75" customHeight="1" x14ac:dyDescent="0.25">
      <c r="A7" s="131"/>
      <c r="B7" s="288"/>
      <c r="C7" s="289"/>
      <c r="D7" s="289"/>
      <c r="E7" s="290"/>
      <c r="F7" s="289"/>
      <c r="G7" s="32"/>
    </row>
    <row r="8" spans="1:7" s="147" customFormat="1" ht="11.25" x14ac:dyDescent="0.2">
      <c r="A8" s="191" t="s">
        <v>90</v>
      </c>
      <c r="B8" s="145"/>
      <c r="C8" s="299"/>
      <c r="D8" s="145"/>
      <c r="E8" s="145"/>
      <c r="F8" s="145"/>
    </row>
    <row r="9" spans="1:7" s="147" customFormat="1" ht="11.25" x14ac:dyDescent="0.2">
      <c r="A9" s="142" t="s">
        <v>109</v>
      </c>
      <c r="B9" s="145"/>
      <c r="C9" s="299"/>
      <c r="D9" s="145"/>
      <c r="E9" s="145"/>
      <c r="F9" s="145"/>
    </row>
    <row r="10" spans="1:7" s="147" customFormat="1" ht="11.25" x14ac:dyDescent="0.2">
      <c r="A10" s="150" t="s">
        <v>120</v>
      </c>
      <c r="B10" s="145"/>
      <c r="C10" s="299"/>
      <c r="D10" s="145"/>
      <c r="E10" s="145"/>
      <c r="F10" s="145"/>
    </row>
    <row r="12" spans="1:7" x14ac:dyDescent="0.25">
      <c r="A12" s="150"/>
    </row>
  </sheetData>
  <hyperlinks>
    <hyperlink ref="A10" r:id="rId1"/>
  </hyperlinks>
  <pageMargins left="0.3" right="0.3" top="1" bottom="0.98425196850393704" header="0" footer="0"/>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21"/>
  <sheetViews>
    <sheetView workbookViewId="0">
      <selection activeCell="L8" sqref="L8"/>
    </sheetView>
  </sheetViews>
  <sheetFormatPr defaultRowHeight="12.75" x14ac:dyDescent="0.2"/>
  <sheetData>
    <row r="2" spans="1:24" ht="409.5" customHeight="1" x14ac:dyDescent="0.2">
      <c r="A2" s="361" t="s">
        <v>16</v>
      </c>
      <c r="B2" s="362"/>
      <c r="C2" s="362"/>
      <c r="D2" s="362"/>
      <c r="E2" s="362"/>
      <c r="F2" s="362"/>
      <c r="G2" s="362"/>
      <c r="H2" s="362"/>
      <c r="I2" s="362"/>
      <c r="J2" s="362"/>
      <c r="K2" s="362"/>
      <c r="L2" s="362"/>
      <c r="M2" s="362"/>
      <c r="N2" s="362"/>
      <c r="O2" s="362"/>
      <c r="P2" s="362"/>
      <c r="Q2" s="362"/>
      <c r="R2" s="362"/>
      <c r="S2" s="362"/>
      <c r="T2" s="362"/>
      <c r="U2" s="362"/>
      <c r="V2" s="362"/>
      <c r="W2" s="362"/>
      <c r="X2" s="362"/>
    </row>
    <row r="3" spans="1:24" x14ac:dyDescent="0.2">
      <c r="A3" s="362"/>
      <c r="B3" s="362"/>
      <c r="C3" s="362"/>
      <c r="D3" s="362"/>
      <c r="E3" s="362"/>
      <c r="F3" s="362"/>
      <c r="G3" s="362"/>
      <c r="H3" s="362"/>
      <c r="I3" s="362"/>
      <c r="J3" s="362"/>
      <c r="K3" s="362"/>
      <c r="L3" s="362"/>
      <c r="M3" s="362"/>
      <c r="N3" s="362"/>
      <c r="O3" s="362"/>
      <c r="P3" s="362"/>
      <c r="Q3" s="362"/>
      <c r="R3" s="362"/>
      <c r="S3" s="362"/>
      <c r="T3" s="362"/>
      <c r="U3" s="362"/>
      <c r="V3" s="362"/>
      <c r="W3" s="362"/>
      <c r="X3" s="362"/>
    </row>
    <row r="4" spans="1:24" x14ac:dyDescent="0.2">
      <c r="A4" s="362"/>
      <c r="B4" s="362"/>
      <c r="C4" s="362"/>
      <c r="D4" s="362"/>
      <c r="E4" s="362"/>
      <c r="F4" s="362"/>
      <c r="G4" s="362"/>
      <c r="H4" s="362"/>
      <c r="I4" s="362"/>
      <c r="J4" s="362"/>
      <c r="K4" s="362"/>
      <c r="L4" s="362"/>
      <c r="M4" s="362"/>
      <c r="N4" s="362"/>
      <c r="O4" s="362"/>
      <c r="P4" s="362"/>
      <c r="Q4" s="362"/>
      <c r="R4" s="362"/>
      <c r="S4" s="362"/>
      <c r="T4" s="362"/>
      <c r="U4" s="362"/>
      <c r="V4" s="362"/>
      <c r="W4" s="362"/>
      <c r="X4" s="362"/>
    </row>
    <row r="5" spans="1:24" x14ac:dyDescent="0.2">
      <c r="A5" s="1"/>
      <c r="B5" s="1"/>
      <c r="C5" s="1"/>
      <c r="D5" s="1"/>
      <c r="E5" s="1"/>
      <c r="F5" s="1"/>
      <c r="G5" s="1"/>
      <c r="H5" s="1"/>
      <c r="I5" s="1"/>
      <c r="J5" s="1"/>
      <c r="K5" s="1"/>
      <c r="L5" s="1"/>
      <c r="M5" s="1"/>
      <c r="N5" s="1"/>
      <c r="O5" s="1"/>
      <c r="P5" s="1"/>
      <c r="Q5" s="1"/>
      <c r="R5" s="1"/>
      <c r="S5" s="1"/>
      <c r="T5" s="1"/>
      <c r="U5" s="1"/>
      <c r="V5" s="1"/>
      <c r="W5" s="1"/>
      <c r="X5" s="1"/>
    </row>
    <row r="6" spans="1:24" x14ac:dyDescent="0.2">
      <c r="A6" s="1"/>
      <c r="B6" s="1"/>
      <c r="C6" s="1"/>
      <c r="D6" s="1"/>
      <c r="E6" s="1"/>
      <c r="F6" s="1"/>
      <c r="G6" s="1"/>
      <c r="H6" s="1"/>
      <c r="I6" s="1"/>
      <c r="J6" s="1"/>
      <c r="K6" s="1"/>
      <c r="L6" s="1"/>
      <c r="M6" s="1"/>
      <c r="N6" s="1"/>
      <c r="O6" s="1"/>
      <c r="P6" s="1"/>
      <c r="Q6" s="1"/>
      <c r="R6" s="1"/>
      <c r="S6" s="1"/>
      <c r="T6" s="1"/>
      <c r="U6" s="1"/>
      <c r="V6" s="1"/>
      <c r="W6" s="1"/>
      <c r="X6" s="1"/>
    </row>
    <row r="7" spans="1:24" x14ac:dyDescent="0.2">
      <c r="A7" s="1"/>
      <c r="B7" s="1"/>
      <c r="C7" s="1"/>
      <c r="D7" s="1"/>
      <c r="E7" s="1"/>
      <c r="F7" s="1"/>
      <c r="G7" s="1"/>
      <c r="H7" s="1"/>
      <c r="I7" s="1"/>
      <c r="J7" s="1"/>
      <c r="K7" s="1"/>
      <c r="L7" s="1"/>
      <c r="M7" s="1"/>
      <c r="N7" s="1"/>
      <c r="O7" s="1"/>
      <c r="P7" s="1"/>
      <c r="Q7" s="1"/>
      <c r="R7" s="1"/>
      <c r="S7" s="1"/>
      <c r="T7" s="1"/>
      <c r="U7" s="1"/>
      <c r="V7" s="1"/>
      <c r="W7" s="1"/>
      <c r="X7" s="1"/>
    </row>
    <row r="8" spans="1:24" x14ac:dyDescent="0.2">
      <c r="A8" s="1"/>
      <c r="B8" s="1"/>
      <c r="C8" s="1"/>
      <c r="D8" s="1"/>
      <c r="E8" s="1"/>
      <c r="F8" s="1"/>
      <c r="G8" s="1"/>
      <c r="H8" s="1"/>
      <c r="I8" s="1"/>
      <c r="J8" s="1"/>
      <c r="K8" s="1"/>
      <c r="L8" s="1"/>
      <c r="M8" s="1"/>
      <c r="N8" s="1"/>
      <c r="O8" s="1"/>
      <c r="P8" s="1"/>
      <c r="Q8" s="1"/>
      <c r="R8" s="1"/>
      <c r="S8" s="1"/>
      <c r="T8" s="1"/>
      <c r="U8" s="1"/>
      <c r="V8" s="1"/>
      <c r="W8" s="1"/>
      <c r="X8" s="1"/>
    </row>
    <row r="9" spans="1:24" x14ac:dyDescent="0.2">
      <c r="A9" s="1"/>
      <c r="B9" s="1"/>
      <c r="C9" s="1"/>
      <c r="D9" s="1"/>
      <c r="E9" s="1"/>
      <c r="F9" s="1"/>
      <c r="G9" s="1"/>
      <c r="H9" s="1"/>
      <c r="I9" s="1"/>
      <c r="J9" s="1"/>
      <c r="K9" s="1"/>
      <c r="L9" s="1"/>
      <c r="M9" s="1"/>
      <c r="N9" s="1"/>
      <c r="O9" s="1"/>
      <c r="P9" s="1"/>
      <c r="Q9" s="1"/>
      <c r="R9" s="1"/>
      <c r="S9" s="1"/>
      <c r="T9" s="1"/>
      <c r="U9" s="1"/>
      <c r="V9" s="1"/>
      <c r="W9" s="1"/>
      <c r="X9" s="1"/>
    </row>
    <row r="10" spans="1:24" x14ac:dyDescent="0.2">
      <c r="A10" s="1"/>
      <c r="B10" s="1"/>
      <c r="C10" s="1"/>
      <c r="D10" s="1"/>
      <c r="E10" s="1"/>
      <c r="F10" s="1"/>
      <c r="G10" s="1"/>
      <c r="H10" s="1"/>
      <c r="I10" s="1"/>
      <c r="J10" s="1"/>
      <c r="K10" s="1"/>
      <c r="L10" s="1"/>
      <c r="M10" s="1"/>
      <c r="N10" s="1"/>
      <c r="O10" s="1"/>
      <c r="P10" s="1"/>
      <c r="Q10" s="1"/>
      <c r="R10" s="1"/>
      <c r="S10" s="1"/>
      <c r="T10" s="1"/>
      <c r="U10" s="1"/>
      <c r="V10" s="1"/>
      <c r="W10" s="1"/>
      <c r="X10" s="1"/>
    </row>
    <row r="11" spans="1:24" x14ac:dyDescent="0.2">
      <c r="A11" s="1"/>
      <c r="B11" s="1"/>
      <c r="C11" s="1"/>
      <c r="D11" s="1"/>
      <c r="E11" s="1"/>
      <c r="F11" s="1"/>
      <c r="G11" s="1"/>
      <c r="H11" s="1"/>
      <c r="I11" s="1"/>
      <c r="J11" s="1"/>
      <c r="K11" s="1"/>
      <c r="L11" s="1"/>
      <c r="M11" s="1"/>
      <c r="N11" s="1"/>
      <c r="O11" s="1"/>
      <c r="P11" s="1"/>
      <c r="Q11" s="1"/>
      <c r="R11" s="1"/>
      <c r="S11" s="1"/>
      <c r="T11" s="1"/>
      <c r="U11" s="1"/>
      <c r="V11" s="1"/>
      <c r="W11" s="1"/>
      <c r="X11" s="1"/>
    </row>
    <row r="12" spans="1:24" x14ac:dyDescent="0.2">
      <c r="A12" s="1"/>
      <c r="B12" s="1"/>
      <c r="C12" s="1"/>
      <c r="D12" s="1"/>
      <c r="E12" s="1"/>
      <c r="F12" s="1"/>
      <c r="G12" s="1"/>
      <c r="H12" s="1"/>
      <c r="I12" s="1"/>
      <c r="J12" s="1"/>
      <c r="K12" s="1"/>
      <c r="L12" s="1"/>
      <c r="M12" s="1"/>
      <c r="N12" s="1"/>
      <c r="O12" s="1"/>
      <c r="P12" s="1"/>
      <c r="Q12" s="1"/>
      <c r="R12" s="1"/>
      <c r="S12" s="1"/>
      <c r="T12" s="1"/>
      <c r="U12" s="1"/>
      <c r="V12" s="1"/>
      <c r="W12" s="1"/>
      <c r="X12" s="1"/>
    </row>
    <row r="13" spans="1:24" x14ac:dyDescent="0.2">
      <c r="A13" s="1"/>
      <c r="B13" s="1"/>
      <c r="C13" s="1"/>
      <c r="D13" s="1"/>
      <c r="E13" s="1"/>
      <c r="F13" s="1"/>
      <c r="G13" s="1"/>
      <c r="H13" s="1"/>
      <c r="I13" s="1"/>
      <c r="J13" s="1"/>
      <c r="K13" s="1"/>
      <c r="L13" s="1"/>
      <c r="M13" s="1"/>
      <c r="N13" s="1"/>
      <c r="O13" s="1"/>
      <c r="P13" s="1"/>
      <c r="Q13" s="1"/>
      <c r="R13" s="1"/>
      <c r="S13" s="1"/>
      <c r="T13" s="1"/>
      <c r="U13" s="1"/>
      <c r="V13" s="1"/>
      <c r="W13" s="1"/>
      <c r="X13" s="1"/>
    </row>
    <row r="14" spans="1:24" x14ac:dyDescent="0.2">
      <c r="A14" s="1"/>
      <c r="B14" s="1"/>
      <c r="C14" s="1"/>
      <c r="D14" s="1"/>
      <c r="E14" s="1"/>
      <c r="F14" s="1"/>
      <c r="G14" s="1"/>
      <c r="H14" s="1"/>
      <c r="I14" s="1"/>
      <c r="J14" s="1"/>
      <c r="K14" s="1"/>
      <c r="L14" s="1"/>
      <c r="M14" s="1"/>
      <c r="N14" s="1"/>
      <c r="O14" s="1"/>
      <c r="P14" s="1"/>
      <c r="Q14" s="1"/>
      <c r="R14" s="1"/>
      <c r="S14" s="1"/>
      <c r="T14" s="1"/>
      <c r="U14" s="1"/>
      <c r="V14" s="1"/>
      <c r="W14" s="1"/>
      <c r="X14" s="1"/>
    </row>
    <row r="15" spans="1:24" x14ac:dyDescent="0.2">
      <c r="A15" s="1"/>
      <c r="B15" s="1"/>
      <c r="C15" s="1"/>
      <c r="D15" s="1"/>
      <c r="E15" s="1"/>
      <c r="F15" s="1"/>
      <c r="G15" s="1"/>
      <c r="H15" s="1"/>
      <c r="I15" s="1"/>
      <c r="J15" s="1"/>
      <c r="K15" s="1"/>
      <c r="L15" s="1"/>
      <c r="M15" s="1"/>
      <c r="N15" s="1"/>
      <c r="O15" s="1"/>
      <c r="P15" s="1"/>
      <c r="Q15" s="1"/>
      <c r="R15" s="1"/>
      <c r="S15" s="1"/>
      <c r="T15" s="1"/>
      <c r="U15" s="1"/>
      <c r="V15" s="1"/>
      <c r="W15" s="1"/>
      <c r="X15" s="1"/>
    </row>
    <row r="16" spans="1:24" x14ac:dyDescent="0.2">
      <c r="A16" s="1"/>
      <c r="B16" s="1"/>
      <c r="C16" s="1"/>
      <c r="D16" s="1"/>
      <c r="E16" s="1"/>
      <c r="F16" s="1"/>
      <c r="G16" s="1"/>
      <c r="H16" s="1"/>
      <c r="I16" s="1"/>
      <c r="J16" s="1"/>
      <c r="K16" s="1"/>
      <c r="L16" s="1"/>
      <c r="M16" s="1"/>
      <c r="N16" s="1"/>
      <c r="O16" s="1"/>
      <c r="P16" s="1"/>
      <c r="Q16" s="1"/>
      <c r="R16" s="1"/>
      <c r="S16" s="1"/>
      <c r="T16" s="1"/>
      <c r="U16" s="1"/>
      <c r="V16" s="1"/>
      <c r="W16" s="1"/>
      <c r="X16" s="1"/>
    </row>
    <row r="17" spans="1:24" x14ac:dyDescent="0.2">
      <c r="A17" s="1"/>
      <c r="B17" s="1"/>
      <c r="C17" s="1"/>
      <c r="D17" s="1"/>
      <c r="E17" s="1"/>
      <c r="F17" s="1"/>
      <c r="G17" s="1"/>
      <c r="H17" s="1"/>
      <c r="I17" s="1"/>
      <c r="J17" s="1"/>
      <c r="K17" s="1"/>
      <c r="L17" s="1"/>
      <c r="M17" s="1"/>
      <c r="N17" s="1"/>
      <c r="O17" s="1"/>
      <c r="P17" s="1"/>
      <c r="Q17" s="1"/>
      <c r="R17" s="1"/>
      <c r="S17" s="1"/>
      <c r="T17" s="1"/>
      <c r="U17" s="1"/>
      <c r="V17" s="1"/>
      <c r="W17" s="1"/>
      <c r="X17" s="1"/>
    </row>
    <row r="18" spans="1:24" x14ac:dyDescent="0.2">
      <c r="A18" s="1"/>
      <c r="B18" s="1"/>
      <c r="C18" s="1"/>
      <c r="D18" s="1"/>
      <c r="E18" s="1"/>
      <c r="F18" s="1"/>
      <c r="G18" s="1"/>
      <c r="H18" s="1"/>
      <c r="I18" s="1"/>
      <c r="J18" s="1"/>
      <c r="K18" s="1"/>
      <c r="L18" s="1"/>
      <c r="M18" s="1"/>
      <c r="N18" s="1"/>
      <c r="O18" s="1"/>
      <c r="P18" s="1"/>
      <c r="Q18" s="1"/>
      <c r="R18" s="1"/>
      <c r="S18" s="1"/>
      <c r="T18" s="1"/>
      <c r="U18" s="1"/>
      <c r="V18" s="1"/>
      <c r="W18" s="1"/>
      <c r="X18" s="1"/>
    </row>
    <row r="19" spans="1:24" x14ac:dyDescent="0.2">
      <c r="A19" s="1"/>
      <c r="B19" s="1"/>
      <c r="C19" s="1"/>
      <c r="D19" s="1"/>
      <c r="E19" s="1"/>
      <c r="F19" s="1"/>
      <c r="G19" s="1"/>
      <c r="H19" s="1"/>
      <c r="I19" s="1"/>
      <c r="J19" s="1"/>
      <c r="K19" s="1"/>
      <c r="L19" s="1"/>
      <c r="M19" s="1"/>
      <c r="N19" s="1"/>
      <c r="O19" s="1"/>
      <c r="P19" s="1"/>
      <c r="Q19" s="1"/>
      <c r="R19" s="1"/>
      <c r="S19" s="1"/>
      <c r="T19" s="1"/>
      <c r="U19" s="1"/>
      <c r="V19" s="1"/>
      <c r="W19" s="1"/>
      <c r="X19" s="1"/>
    </row>
    <row r="20" spans="1:24" x14ac:dyDescent="0.2">
      <c r="A20" s="1"/>
      <c r="B20" s="1"/>
      <c r="C20" s="1"/>
      <c r="D20" s="1"/>
      <c r="E20" s="1"/>
      <c r="F20" s="1"/>
      <c r="G20" s="1"/>
      <c r="H20" s="1"/>
      <c r="I20" s="1"/>
      <c r="J20" s="1"/>
      <c r="K20" s="1"/>
      <c r="L20" s="1"/>
      <c r="M20" s="1"/>
      <c r="N20" s="1"/>
      <c r="O20" s="1"/>
      <c r="P20" s="1"/>
      <c r="Q20" s="1"/>
      <c r="R20" s="1"/>
      <c r="S20" s="1"/>
      <c r="T20" s="1"/>
      <c r="U20" s="1"/>
      <c r="V20" s="1"/>
      <c r="W20" s="1"/>
      <c r="X20" s="1"/>
    </row>
    <row r="21" spans="1:24" x14ac:dyDescent="0.2">
      <c r="A21" s="1"/>
      <c r="B21" s="1"/>
      <c r="C21" s="1"/>
      <c r="D21" s="1"/>
      <c r="E21" s="1"/>
      <c r="F21" s="1"/>
      <c r="G21" s="1"/>
      <c r="H21" s="1"/>
      <c r="I21" s="1"/>
      <c r="J21" s="1"/>
      <c r="K21" s="1"/>
      <c r="L21" s="1"/>
      <c r="M21" s="1"/>
      <c r="N21" s="1"/>
      <c r="O21" s="1"/>
      <c r="P21" s="1"/>
      <c r="Q21" s="1"/>
      <c r="R21" s="1"/>
      <c r="S21" s="1"/>
      <c r="T21" s="1"/>
      <c r="U21" s="1"/>
      <c r="V21" s="1"/>
      <c r="W21" s="1"/>
      <c r="X21" s="1"/>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B3:AL8"/>
  <sheetViews>
    <sheetView workbookViewId="0">
      <pane xSplit="2" ySplit="4" topLeftCell="C5" activePane="bottomRight" state="frozen"/>
      <selection pane="topRight" activeCell="C1" sqref="C1"/>
      <selection pane="bottomLeft" activeCell="A5" sqref="A5"/>
      <selection pane="bottomRight" activeCell="AL4" sqref="AL4:AL8"/>
    </sheetView>
  </sheetViews>
  <sheetFormatPr defaultRowHeight="12.75" x14ac:dyDescent="0.2"/>
  <cols>
    <col min="2" max="2" width="27.5703125" customWidth="1"/>
  </cols>
  <sheetData>
    <row r="3" spans="2:38" x14ac:dyDescent="0.2">
      <c r="B3" s="15" t="s">
        <v>23</v>
      </c>
    </row>
    <row r="4" spans="2:38" x14ac:dyDescent="0.2">
      <c r="B4" s="2"/>
      <c r="C4" s="3">
        <v>1981</v>
      </c>
      <c r="D4" s="3">
        <v>1982</v>
      </c>
      <c r="E4" s="3">
        <v>1983</v>
      </c>
      <c r="F4" s="3">
        <v>1984</v>
      </c>
      <c r="G4" s="3">
        <v>1985</v>
      </c>
      <c r="H4" s="3">
        <v>1986</v>
      </c>
      <c r="I4" s="4">
        <v>1987</v>
      </c>
      <c r="J4" s="4">
        <v>1988</v>
      </c>
      <c r="K4" s="4">
        <v>1989</v>
      </c>
      <c r="L4" s="4">
        <v>1990</v>
      </c>
      <c r="M4" s="4">
        <v>1991</v>
      </c>
      <c r="N4" s="4">
        <v>1992</v>
      </c>
      <c r="O4" s="4">
        <v>1993</v>
      </c>
      <c r="P4" s="4">
        <v>1994</v>
      </c>
      <c r="Q4" s="5">
        <v>1995</v>
      </c>
      <c r="R4" s="6">
        <v>1996</v>
      </c>
      <c r="S4" s="6">
        <v>1997</v>
      </c>
      <c r="T4">
        <v>1998</v>
      </c>
      <c r="U4">
        <v>1999</v>
      </c>
      <c r="V4">
        <v>2000</v>
      </c>
      <c r="W4">
        <v>2001</v>
      </c>
      <c r="X4">
        <v>2002</v>
      </c>
      <c r="Y4">
        <v>2003</v>
      </c>
      <c r="Z4">
        <v>2004</v>
      </c>
      <c r="AA4">
        <v>2005</v>
      </c>
      <c r="AB4">
        <v>2006</v>
      </c>
      <c r="AC4">
        <v>2007</v>
      </c>
      <c r="AD4">
        <v>2008</v>
      </c>
      <c r="AE4">
        <v>2009</v>
      </c>
      <c r="AF4">
        <v>2010</v>
      </c>
      <c r="AG4">
        <v>2011</v>
      </c>
      <c r="AH4">
        <v>2012</v>
      </c>
      <c r="AI4">
        <v>2013</v>
      </c>
      <c r="AJ4">
        <v>2014</v>
      </c>
      <c r="AK4">
        <v>2015</v>
      </c>
      <c r="AL4" s="347">
        <v>2016</v>
      </c>
    </row>
    <row r="5" spans="2:38" x14ac:dyDescent="0.2">
      <c r="B5" s="5" t="s">
        <v>19</v>
      </c>
      <c r="C5" s="7">
        <v>232</v>
      </c>
      <c r="D5" s="7">
        <v>256</v>
      </c>
      <c r="E5" s="7">
        <v>284</v>
      </c>
      <c r="F5" s="7">
        <v>330</v>
      </c>
      <c r="G5" s="7">
        <v>319</v>
      </c>
      <c r="H5" s="7">
        <v>334</v>
      </c>
      <c r="I5" s="7">
        <v>388</v>
      </c>
      <c r="J5" s="7">
        <v>397</v>
      </c>
      <c r="K5" s="7">
        <v>423</v>
      </c>
      <c r="L5" s="7">
        <v>459</v>
      </c>
      <c r="M5" s="7">
        <v>532</v>
      </c>
      <c r="N5" s="7">
        <v>568</v>
      </c>
      <c r="O5" s="7">
        <v>614</v>
      </c>
      <c r="P5" s="7">
        <v>673</v>
      </c>
      <c r="Q5" s="7">
        <v>749.6</v>
      </c>
      <c r="R5" s="8">
        <v>840</v>
      </c>
      <c r="S5" s="8">
        <v>941</v>
      </c>
      <c r="T5" s="9">
        <v>1047.4000000000001</v>
      </c>
      <c r="U5" s="9">
        <v>1138</v>
      </c>
      <c r="V5" s="10">
        <v>1213.9000000000001</v>
      </c>
      <c r="W5">
        <v>1292</v>
      </c>
      <c r="X5" s="9">
        <v>1337.5429999999994</v>
      </c>
      <c r="Y5" s="9">
        <v>1343</v>
      </c>
      <c r="Z5" s="9">
        <v>1325</v>
      </c>
      <c r="AA5" s="9">
        <v>1292</v>
      </c>
      <c r="AB5" s="9">
        <v>1265</v>
      </c>
      <c r="AC5" s="9">
        <v>1247</v>
      </c>
      <c r="AD5" s="9">
        <v>1226.2</v>
      </c>
      <c r="AE5" s="11">
        <v>1188</v>
      </c>
      <c r="AF5" s="11">
        <v>1174</v>
      </c>
      <c r="AG5" s="11">
        <v>1156</v>
      </c>
      <c r="AH5" s="11">
        <v>1129</v>
      </c>
      <c r="AI5" s="11">
        <v>1107.2429999999999</v>
      </c>
      <c r="AJ5" s="11">
        <v>1088</v>
      </c>
      <c r="AK5">
        <v>1061</v>
      </c>
      <c r="AL5" s="348">
        <f>'3.1'!R7</f>
        <v>1047.5739999999998</v>
      </c>
    </row>
    <row r="6" spans="2:38" x14ac:dyDescent="0.2">
      <c r="B6" s="5" t="s">
        <v>20</v>
      </c>
      <c r="C6" s="7">
        <v>281</v>
      </c>
      <c r="D6" s="7">
        <v>407</v>
      </c>
      <c r="E6" s="7">
        <v>589</v>
      </c>
      <c r="F6" s="7">
        <v>765</v>
      </c>
      <c r="G6" s="7">
        <v>893</v>
      </c>
      <c r="H6" s="7">
        <v>1058</v>
      </c>
      <c r="I6" s="7">
        <v>1224</v>
      </c>
      <c r="J6" s="7">
        <v>1574</v>
      </c>
      <c r="K6" s="7">
        <v>2147</v>
      </c>
      <c r="L6" s="7">
        <v>2715</v>
      </c>
      <c r="M6" s="7">
        <v>3619</v>
      </c>
      <c r="N6" s="7">
        <v>4432</v>
      </c>
      <c r="O6" s="7">
        <v>5264</v>
      </c>
      <c r="P6" s="7">
        <v>6451</v>
      </c>
      <c r="Q6" s="7">
        <v>7614.9</v>
      </c>
      <c r="R6" s="8">
        <v>9002</v>
      </c>
      <c r="S6" s="8">
        <v>10376.1</v>
      </c>
      <c r="T6" s="9">
        <v>12172.8</v>
      </c>
      <c r="U6" s="9">
        <v>14642</v>
      </c>
      <c r="V6" s="10">
        <v>16551.5</v>
      </c>
      <c r="W6">
        <v>18891</v>
      </c>
      <c r="X6" s="9">
        <v>21601.231000000003</v>
      </c>
      <c r="Y6" s="9">
        <v>24428</v>
      </c>
      <c r="Z6" s="9">
        <v>27356</v>
      </c>
      <c r="AA6" s="9">
        <v>30218</v>
      </c>
      <c r="AB6" s="9">
        <v>32779</v>
      </c>
      <c r="AC6" s="9">
        <v>35382</v>
      </c>
      <c r="AD6" s="9">
        <v>38124</v>
      </c>
      <c r="AE6" s="11">
        <v>39107</v>
      </c>
      <c r="AF6" s="11">
        <v>38182</v>
      </c>
      <c r="AG6" s="11">
        <v>38351</v>
      </c>
      <c r="AH6" s="11">
        <v>38603</v>
      </c>
      <c r="AI6" s="11">
        <v>38661.309000000001</v>
      </c>
      <c r="AJ6" s="11">
        <v>38443</v>
      </c>
      <c r="AK6">
        <v>37312</v>
      </c>
      <c r="AL6" s="348">
        <f>'3.1'!R12</f>
        <v>36297.182000000008</v>
      </c>
    </row>
    <row r="7" spans="2:38" x14ac:dyDescent="0.2">
      <c r="B7" s="5" t="s">
        <v>21</v>
      </c>
      <c r="C7" s="12">
        <v>4911.5</v>
      </c>
      <c r="D7" s="12">
        <v>4698.8</v>
      </c>
      <c r="E7" s="12">
        <v>4602.5</v>
      </c>
      <c r="F7" s="12">
        <v>4581</v>
      </c>
      <c r="G7" s="12">
        <v>4402.8</v>
      </c>
      <c r="H7" s="12">
        <v>4423.7</v>
      </c>
      <c r="I7" s="12">
        <v>4442</v>
      </c>
      <c r="J7" s="12">
        <v>4419.3999999999996</v>
      </c>
      <c r="K7" s="12">
        <v>4823.5</v>
      </c>
      <c r="L7" s="12">
        <v>5371.1</v>
      </c>
      <c r="M7" s="12">
        <v>6431.2</v>
      </c>
      <c r="N7" s="12">
        <v>7281.1</v>
      </c>
      <c r="O7" s="12">
        <v>8412.4</v>
      </c>
      <c r="P7" s="12">
        <v>9668.1</v>
      </c>
      <c r="Q7" s="12">
        <v>10631.3</v>
      </c>
      <c r="R7" s="13">
        <v>12125</v>
      </c>
      <c r="S7" s="13">
        <f>169.9+409.6+14+1207.3+11278.5+483</f>
        <v>13562.3</v>
      </c>
      <c r="T7" s="13">
        <f>157.2+406.6+8.7+1521.3+12291.6+1064.6</f>
        <v>15450.000000000002</v>
      </c>
      <c r="U7" s="13">
        <v>17942</v>
      </c>
      <c r="V7" s="14">
        <v>21074.799999999999</v>
      </c>
      <c r="W7" s="14">
        <v>25047</v>
      </c>
      <c r="X7" s="13">
        <v>29590.722999999994</v>
      </c>
      <c r="Y7" s="13">
        <v>33788</v>
      </c>
      <c r="Z7" s="13">
        <v>38580</v>
      </c>
      <c r="AA7" s="13">
        <v>42865</v>
      </c>
      <c r="AB7" s="13">
        <v>47742</v>
      </c>
      <c r="AC7" s="13">
        <v>53634</v>
      </c>
      <c r="AD7" s="9">
        <v>57822.5</v>
      </c>
      <c r="AE7" s="11">
        <v>60838</v>
      </c>
      <c r="AF7" s="11">
        <v>63571</v>
      </c>
      <c r="AG7" s="11">
        <v>65449</v>
      </c>
      <c r="AH7" s="11">
        <v>67184</v>
      </c>
      <c r="AI7" s="11">
        <v>68651.851000000053</v>
      </c>
      <c r="AJ7" s="11">
        <v>70071</v>
      </c>
      <c r="AK7">
        <v>70774</v>
      </c>
      <c r="AL7" s="348">
        <f>'3.1'!R9</f>
        <v>71453.316999999966</v>
      </c>
    </row>
    <row r="8" spans="2:38" x14ac:dyDescent="0.2">
      <c r="B8" s="5" t="s">
        <v>22</v>
      </c>
      <c r="C8" s="7">
        <v>295</v>
      </c>
      <c r="D8" s="7">
        <v>267</v>
      </c>
      <c r="E8" s="7">
        <v>243</v>
      </c>
      <c r="F8" s="7">
        <v>242</v>
      </c>
      <c r="G8" s="7">
        <v>244</v>
      </c>
      <c r="H8" s="7">
        <v>247</v>
      </c>
      <c r="I8" s="7">
        <v>294</v>
      </c>
      <c r="J8" s="7">
        <v>413</v>
      </c>
      <c r="K8" s="7">
        <v>522</v>
      </c>
      <c r="L8" s="7">
        <v>735</v>
      </c>
      <c r="M8" s="7">
        <v>1066</v>
      </c>
      <c r="N8" s="7">
        <v>1308</v>
      </c>
      <c r="O8" s="7">
        <v>1515</v>
      </c>
      <c r="P8" s="7">
        <v>1742</v>
      </c>
      <c r="Q8" s="7">
        <v>2215.9</v>
      </c>
      <c r="R8" s="8">
        <v>3138</v>
      </c>
      <c r="S8" s="8">
        <v>4397.5</v>
      </c>
      <c r="T8" s="9">
        <v>5981.5</v>
      </c>
      <c r="U8" s="9">
        <v>7926</v>
      </c>
      <c r="V8" s="10">
        <v>10331</v>
      </c>
      <c r="W8">
        <v>13523</v>
      </c>
      <c r="X8" s="9">
        <v>17603.906000000003</v>
      </c>
      <c r="Y8" s="9">
        <v>22655</v>
      </c>
      <c r="Z8" s="9">
        <v>29444</v>
      </c>
      <c r="AA8" s="13">
        <v>35568</v>
      </c>
      <c r="AB8" s="13">
        <v>42098</v>
      </c>
      <c r="AC8" s="13">
        <v>47412</v>
      </c>
      <c r="AD8" s="9">
        <v>52189.5</v>
      </c>
      <c r="AE8" s="11">
        <v>56452</v>
      </c>
      <c r="AF8" s="11">
        <v>59550</v>
      </c>
      <c r="AG8" s="11">
        <v>61649</v>
      </c>
      <c r="AH8" s="11">
        <v>64399</v>
      </c>
      <c r="AI8" s="11">
        <v>66795.436999999991</v>
      </c>
      <c r="AJ8" s="11">
        <v>68436</v>
      </c>
      <c r="AK8">
        <v>69731</v>
      </c>
      <c r="AL8" s="348">
        <f>'3.1'!R14</f>
        <v>70957.11099999999</v>
      </c>
    </row>
  </sheetData>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AI6"/>
  <sheetViews>
    <sheetView showGridLines="0" zoomScale="79" zoomScaleNormal="79" workbookViewId="0">
      <selection activeCell="Z20" sqref="Z20"/>
    </sheetView>
  </sheetViews>
  <sheetFormatPr defaultRowHeight="12.75" x14ac:dyDescent="0.2"/>
  <cols>
    <col min="1" max="16384" width="9.140625" style="194"/>
  </cols>
  <sheetData>
    <row r="1" spans="1:35" x14ac:dyDescent="0.2">
      <c r="A1" s="195"/>
    </row>
    <row r="2" spans="1:35" x14ac:dyDescent="0.2">
      <c r="A2" s="196"/>
      <c r="B2" s="197"/>
      <c r="C2" s="197"/>
      <c r="D2" s="197"/>
      <c r="E2" s="197"/>
      <c r="F2" s="197"/>
      <c r="G2" s="197"/>
      <c r="H2" s="198"/>
      <c r="I2" s="198"/>
      <c r="J2" s="198"/>
      <c r="K2" s="198"/>
      <c r="L2" s="198"/>
      <c r="M2" s="198"/>
      <c r="N2" s="198"/>
      <c r="O2" s="198"/>
      <c r="P2" s="199"/>
      <c r="Q2" s="200"/>
      <c r="R2" s="200"/>
    </row>
    <row r="3" spans="1:35" x14ac:dyDescent="0.2">
      <c r="A3" s="199"/>
      <c r="B3" s="201"/>
      <c r="C3" s="201"/>
      <c r="D3" s="201"/>
      <c r="E3" s="201"/>
      <c r="F3" s="201"/>
      <c r="G3" s="201"/>
      <c r="H3" s="201"/>
      <c r="I3" s="201"/>
      <c r="J3" s="201"/>
      <c r="K3" s="201"/>
      <c r="L3" s="201"/>
      <c r="M3" s="201"/>
      <c r="N3" s="201"/>
      <c r="O3" s="201"/>
      <c r="P3" s="201"/>
      <c r="Q3" s="202"/>
      <c r="R3" s="202"/>
      <c r="S3" s="203"/>
      <c r="T3" s="203"/>
      <c r="U3" s="204"/>
      <c r="W3" s="203"/>
      <c r="X3" s="203"/>
      <c r="Y3" s="203"/>
      <c r="Z3" s="203"/>
      <c r="AA3" s="203"/>
      <c r="AB3" s="203"/>
      <c r="AC3" s="203"/>
      <c r="AD3" s="11"/>
      <c r="AE3" s="11"/>
      <c r="AF3" s="11"/>
      <c r="AG3" s="11"/>
      <c r="AH3" s="11"/>
      <c r="AI3" s="11"/>
    </row>
    <row r="4" spans="1:35" x14ac:dyDescent="0.2">
      <c r="A4" s="199"/>
      <c r="B4" s="201"/>
      <c r="C4" s="201"/>
      <c r="D4" s="201"/>
      <c r="E4" s="201"/>
      <c r="F4" s="201"/>
      <c r="G4" s="201"/>
      <c r="H4" s="201"/>
      <c r="I4" s="201"/>
      <c r="J4" s="201"/>
      <c r="K4" s="201"/>
      <c r="L4" s="201"/>
      <c r="M4" s="201"/>
      <c r="N4" s="201"/>
      <c r="O4" s="201"/>
      <c r="P4" s="201"/>
      <c r="Q4" s="202"/>
      <c r="R4" s="202"/>
      <c r="S4" s="203"/>
      <c r="T4" s="203"/>
      <c r="U4" s="204"/>
      <c r="W4" s="203"/>
      <c r="X4" s="203"/>
      <c r="Y4" s="203"/>
      <c r="Z4" s="203"/>
      <c r="AA4" s="203"/>
      <c r="AB4" s="203"/>
      <c r="AC4" s="203"/>
      <c r="AD4" s="11"/>
      <c r="AE4" s="11"/>
      <c r="AF4" s="11"/>
      <c r="AG4" s="11"/>
      <c r="AH4" s="11"/>
      <c r="AI4" s="11"/>
    </row>
    <row r="5" spans="1:35" x14ac:dyDescent="0.2">
      <c r="A5" s="199"/>
      <c r="B5" s="205"/>
      <c r="C5" s="205"/>
      <c r="D5" s="205"/>
      <c r="E5" s="205"/>
      <c r="F5" s="205"/>
      <c r="G5" s="205"/>
      <c r="H5" s="205"/>
      <c r="I5" s="205"/>
      <c r="J5" s="205"/>
      <c r="K5" s="205"/>
      <c r="L5" s="205"/>
      <c r="M5" s="205"/>
      <c r="N5" s="205"/>
      <c r="O5" s="205"/>
      <c r="P5" s="205"/>
      <c r="Q5" s="206"/>
      <c r="R5" s="206"/>
      <c r="S5" s="206"/>
      <c r="T5" s="206"/>
      <c r="U5" s="207"/>
      <c r="V5" s="207"/>
      <c r="W5" s="206"/>
      <c r="X5" s="206"/>
      <c r="Y5" s="206"/>
      <c r="Z5" s="206"/>
      <c r="AA5" s="206"/>
      <c r="AB5" s="206"/>
      <c r="AC5" s="203"/>
      <c r="AD5" s="11"/>
      <c r="AE5" s="11"/>
      <c r="AF5" s="11"/>
      <c r="AG5" s="11"/>
      <c r="AH5" s="11"/>
      <c r="AI5" s="11"/>
    </row>
    <row r="6" spans="1:35" x14ac:dyDescent="0.2">
      <c r="A6" s="199"/>
      <c r="B6" s="201"/>
      <c r="C6" s="201"/>
      <c r="D6" s="201"/>
      <c r="E6" s="201"/>
      <c r="F6" s="201"/>
      <c r="G6" s="201"/>
      <c r="H6" s="201"/>
      <c r="I6" s="201"/>
      <c r="J6" s="201"/>
      <c r="K6" s="201"/>
      <c r="L6" s="201"/>
      <c r="M6" s="201"/>
      <c r="N6" s="201"/>
      <c r="O6" s="201"/>
      <c r="P6" s="201"/>
      <c r="Q6" s="202"/>
      <c r="R6" s="202"/>
      <c r="S6" s="203"/>
      <c r="T6" s="203"/>
      <c r="U6" s="204"/>
      <c r="W6" s="203"/>
      <c r="X6" s="203"/>
      <c r="Y6" s="203"/>
      <c r="Z6" s="206"/>
      <c r="AA6" s="206"/>
      <c r="AB6" s="206"/>
      <c r="AC6" s="203"/>
      <c r="AD6" s="11"/>
      <c r="AE6" s="11"/>
      <c r="AF6" s="11"/>
      <c r="AG6" s="11"/>
      <c r="AH6" s="11"/>
      <c r="AI6" s="11"/>
    </row>
  </sheetData>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Q39"/>
  <sheetViews>
    <sheetView showGridLines="0" zoomScaleNormal="100" workbookViewId="0">
      <pane xSplit="2" ySplit="5" topLeftCell="C6" activePane="bottomRight" state="frozen"/>
      <selection pane="topRight" activeCell="C1" sqref="C1"/>
      <selection pane="bottomLeft" activeCell="A6" sqref="A6"/>
      <selection pane="bottomRight" activeCell="F20" sqref="F20"/>
    </sheetView>
  </sheetViews>
  <sheetFormatPr defaultRowHeight="15" x14ac:dyDescent="0.25"/>
  <cols>
    <col min="1" max="1" width="10" style="31" customWidth="1"/>
    <col min="2" max="2" width="43" style="31" customWidth="1"/>
    <col min="3" max="3" width="8.42578125" style="44" customWidth="1"/>
    <col min="4" max="5" width="10.140625" style="31" bestFit="1" customWidth="1"/>
    <col min="6" max="6" width="9.7109375" style="31" bestFit="1" customWidth="1"/>
    <col min="7" max="8" width="9.140625" style="31"/>
    <col min="9" max="9" width="9.5703125" style="31" customWidth="1"/>
    <col min="10" max="10" width="9" style="31" customWidth="1"/>
    <col min="11" max="11" width="7.85546875" style="31" customWidth="1"/>
    <col min="12" max="12" width="8.42578125" style="31" customWidth="1"/>
    <col min="13" max="14" width="9.140625" style="31" customWidth="1"/>
    <col min="15" max="15" width="12.28515625" style="31" customWidth="1"/>
    <col min="16" max="16384" width="9.140625" style="31"/>
  </cols>
  <sheetData>
    <row r="1" spans="1:15" s="29" customFormat="1" ht="15.75" x14ac:dyDescent="0.25">
      <c r="A1" s="61" t="s">
        <v>128</v>
      </c>
      <c r="B1" s="61"/>
      <c r="C1" s="61"/>
      <c r="D1" s="61"/>
      <c r="E1" s="61"/>
      <c r="F1" s="61"/>
      <c r="G1" s="61"/>
      <c r="H1" s="61"/>
      <c r="I1" s="61"/>
      <c r="J1" s="61"/>
      <c r="K1" s="61"/>
      <c r="L1" s="61"/>
      <c r="M1" s="61"/>
      <c r="N1" s="61"/>
    </row>
    <row r="2" spans="1:15" s="29" customFormat="1" x14ac:dyDescent="0.25">
      <c r="C2" s="43"/>
    </row>
    <row r="4" spans="1:15" s="127" customFormat="1" ht="20.25" customHeight="1" x14ac:dyDescent="0.2">
      <c r="A4" s="132"/>
      <c r="B4" s="132"/>
      <c r="C4" s="365" t="s">
        <v>18</v>
      </c>
      <c r="D4" s="365"/>
      <c r="E4" s="365"/>
      <c r="F4" s="365"/>
      <c r="G4" s="365"/>
      <c r="H4" s="365"/>
      <c r="I4" s="365"/>
      <c r="J4" s="365"/>
      <c r="K4" s="365"/>
      <c r="L4" s="365"/>
      <c r="M4" s="365"/>
      <c r="N4" s="365"/>
    </row>
    <row r="5" spans="1:15" s="29" customFormat="1" x14ac:dyDescent="0.25">
      <c r="A5" s="366" t="s">
        <v>17</v>
      </c>
      <c r="B5" s="366"/>
      <c r="C5" s="133">
        <v>2005</v>
      </c>
      <c r="D5" s="133">
        <v>2006</v>
      </c>
      <c r="E5" s="134">
        <v>2007</v>
      </c>
      <c r="F5" s="134">
        <v>2008</v>
      </c>
      <c r="G5" s="134">
        <v>2009</v>
      </c>
      <c r="H5" s="134">
        <v>2010</v>
      </c>
      <c r="I5" s="134">
        <v>2011</v>
      </c>
      <c r="J5" s="134">
        <v>2012</v>
      </c>
      <c r="K5" s="134">
        <v>2013</v>
      </c>
      <c r="L5" s="134">
        <v>2014</v>
      </c>
      <c r="M5" s="134">
        <v>2015</v>
      </c>
      <c r="N5" s="134">
        <v>2016</v>
      </c>
    </row>
    <row r="6" spans="1:15" s="179" customFormat="1" x14ac:dyDescent="0.25">
      <c r="A6" s="367" t="s">
        <v>0</v>
      </c>
      <c r="B6" s="367"/>
      <c r="C6" s="135">
        <v>361.53800000000001</v>
      </c>
      <c r="D6" s="116">
        <v>356.61599999999999</v>
      </c>
      <c r="E6" s="136">
        <v>336.94099999999997</v>
      </c>
      <c r="F6" s="136">
        <v>319.18400000000003</v>
      </c>
      <c r="G6" s="136">
        <v>306.94299999999998</v>
      </c>
      <c r="H6" s="136">
        <v>295.875</v>
      </c>
      <c r="I6" s="136">
        <v>283.79199999999997</v>
      </c>
      <c r="J6" s="136">
        <v>273.23599999999999</v>
      </c>
      <c r="K6" s="136">
        <v>260</v>
      </c>
      <c r="L6" s="136">
        <v>249</v>
      </c>
      <c r="M6" s="118">
        <v>235</v>
      </c>
      <c r="N6" s="118">
        <v>224.33699999999999</v>
      </c>
      <c r="O6" s="337"/>
    </row>
    <row r="7" spans="1:15" s="179" customFormat="1" x14ac:dyDescent="0.25">
      <c r="A7" s="364" t="s">
        <v>1</v>
      </c>
      <c r="B7" s="364"/>
      <c r="C7" s="137">
        <v>3082.7910000000002</v>
      </c>
      <c r="D7" s="122">
        <v>3090.9659999999999</v>
      </c>
      <c r="E7" s="138">
        <v>3027.6109999999999</v>
      </c>
      <c r="F7" s="138">
        <v>3000.4479999999999</v>
      </c>
      <c r="G7" s="138">
        <v>2978.59</v>
      </c>
      <c r="H7" s="138">
        <v>2970.5309999999999</v>
      </c>
      <c r="I7" s="138">
        <v>2960.009</v>
      </c>
      <c r="J7" s="138">
        <v>2939.6950000000002</v>
      </c>
      <c r="K7" s="138">
        <v>2897</v>
      </c>
      <c r="L7" s="138">
        <v>2866</v>
      </c>
      <c r="M7" s="124">
        <v>2782</v>
      </c>
      <c r="N7" s="124">
        <v>2704.27</v>
      </c>
      <c r="O7" s="337"/>
    </row>
    <row r="8" spans="1:15" s="179" customFormat="1" x14ac:dyDescent="0.25">
      <c r="A8" s="364" t="s">
        <v>2</v>
      </c>
      <c r="B8" s="364"/>
      <c r="C8" s="137">
        <v>99.23</v>
      </c>
      <c r="D8" s="122">
        <v>93.938000000000002</v>
      </c>
      <c r="E8" s="138">
        <v>87.248000000000005</v>
      </c>
      <c r="F8" s="138">
        <v>81.146000000000001</v>
      </c>
      <c r="G8" s="138">
        <v>74.590999999999994</v>
      </c>
      <c r="H8" s="138">
        <v>68.295000000000002</v>
      </c>
      <c r="I8" s="138">
        <v>64.076999999999998</v>
      </c>
      <c r="J8" s="138">
        <v>62.076000000000001</v>
      </c>
      <c r="K8" s="138">
        <v>61</v>
      </c>
      <c r="L8" s="138">
        <v>61</v>
      </c>
      <c r="M8" s="124">
        <v>60</v>
      </c>
      <c r="N8" s="124">
        <v>59.21</v>
      </c>
      <c r="O8" s="337"/>
    </row>
    <row r="9" spans="1:15" s="179" customFormat="1" x14ac:dyDescent="0.25">
      <c r="A9" s="364" t="s">
        <v>3</v>
      </c>
      <c r="B9" s="364"/>
      <c r="C9" s="137">
        <v>2092.6570000000002</v>
      </c>
      <c r="D9" s="122">
        <v>2110.4140000000002</v>
      </c>
      <c r="E9" s="138">
        <v>2070.777</v>
      </c>
      <c r="F9" s="138">
        <v>2116.2220000000002</v>
      </c>
      <c r="G9" s="138">
        <v>2164.7310000000002</v>
      </c>
      <c r="H9" s="138">
        <v>2236.7460000000001</v>
      </c>
      <c r="I9" s="138">
        <v>2322.2269999999999</v>
      </c>
      <c r="J9" s="138">
        <v>2424.1469999999999</v>
      </c>
      <c r="K9" s="138">
        <v>2505</v>
      </c>
      <c r="L9" s="138">
        <v>2584</v>
      </c>
      <c r="M9" s="124">
        <v>2643</v>
      </c>
      <c r="N9" s="124">
        <v>2691.3960000000002</v>
      </c>
      <c r="O9" s="337"/>
    </row>
    <row r="10" spans="1:15" s="179" customFormat="1" x14ac:dyDescent="0.25">
      <c r="A10" s="364" t="s">
        <v>14</v>
      </c>
      <c r="B10" s="364"/>
      <c r="C10" s="137">
        <v>3441.9989999999998</v>
      </c>
      <c r="D10" s="122">
        <v>3774.0030000000002</v>
      </c>
      <c r="E10" s="138">
        <v>4124.34</v>
      </c>
      <c r="F10" s="138">
        <v>4402.4949999999999</v>
      </c>
      <c r="G10" s="138">
        <v>4600.9350000000004</v>
      </c>
      <c r="H10" s="138">
        <v>4781.1670000000004</v>
      </c>
      <c r="I10" s="138">
        <v>4920.1289999999999</v>
      </c>
      <c r="J10" s="138">
        <v>5063.1760000000004</v>
      </c>
      <c r="K10" s="138">
        <v>5173</v>
      </c>
      <c r="L10" s="138">
        <v>5290</v>
      </c>
      <c r="M10" s="124">
        <v>5324</v>
      </c>
      <c r="N10" s="124">
        <v>5359.6469999999999</v>
      </c>
      <c r="O10" s="337"/>
    </row>
    <row r="11" spans="1:15" s="179" customFormat="1" x14ac:dyDescent="0.25">
      <c r="A11" s="364" t="s">
        <v>15</v>
      </c>
      <c r="B11" s="364"/>
      <c r="C11" s="137">
        <v>2730.54</v>
      </c>
      <c r="D11" s="122">
        <v>2891.5149999999999</v>
      </c>
      <c r="E11" s="138">
        <v>3031.5059999999999</v>
      </c>
      <c r="F11" s="138">
        <v>3134.7179999999998</v>
      </c>
      <c r="G11" s="138">
        <v>3204.5859999999998</v>
      </c>
      <c r="H11" s="138">
        <v>3262.652</v>
      </c>
      <c r="I11" s="138">
        <v>3314.4140000000002</v>
      </c>
      <c r="J11" s="138">
        <v>3389.6689999999999</v>
      </c>
      <c r="K11" s="138">
        <v>3438</v>
      </c>
      <c r="L11" s="138">
        <v>3489</v>
      </c>
      <c r="M11" s="124">
        <v>3506</v>
      </c>
      <c r="N11" s="124">
        <v>3538.346</v>
      </c>
      <c r="O11" s="337"/>
    </row>
    <row r="12" spans="1:15" s="179" customFormat="1" x14ac:dyDescent="0.25">
      <c r="A12" s="364" t="s">
        <v>4</v>
      </c>
      <c r="B12" s="364"/>
      <c r="C12" s="137">
        <v>575.69100000000003</v>
      </c>
      <c r="D12" s="122">
        <v>611.72199999999998</v>
      </c>
      <c r="E12" s="138">
        <v>649.77800000000002</v>
      </c>
      <c r="F12" s="138">
        <v>689.27700000000004</v>
      </c>
      <c r="G12" s="138">
        <v>722.67499999999995</v>
      </c>
      <c r="H12" s="138">
        <v>764.04700000000003</v>
      </c>
      <c r="I12" s="138">
        <v>808.11300000000006</v>
      </c>
      <c r="J12" s="138">
        <v>873.61500000000001</v>
      </c>
      <c r="K12" s="138">
        <v>944</v>
      </c>
      <c r="L12" s="138">
        <v>1030</v>
      </c>
      <c r="M12" s="124">
        <v>1125</v>
      </c>
      <c r="N12" s="124">
        <v>1195.8589999999999</v>
      </c>
      <c r="O12" s="337"/>
    </row>
    <row r="13" spans="1:15" s="179" customFormat="1" x14ac:dyDescent="0.25">
      <c r="A13" s="364" t="s">
        <v>5</v>
      </c>
      <c r="B13" s="364"/>
      <c r="C13" s="137">
        <v>2563.2109999999998</v>
      </c>
      <c r="D13" s="122">
        <v>2716.355</v>
      </c>
      <c r="E13" s="138">
        <v>2846.16</v>
      </c>
      <c r="F13" s="138">
        <v>3010.893</v>
      </c>
      <c r="G13" s="138">
        <v>3045.4189999999999</v>
      </c>
      <c r="H13" s="138">
        <v>2933.1860000000001</v>
      </c>
      <c r="I13" s="138">
        <v>2904.8150000000001</v>
      </c>
      <c r="J13" s="138">
        <v>2889.62</v>
      </c>
      <c r="K13" s="138">
        <v>2860</v>
      </c>
      <c r="L13" s="138">
        <v>2816</v>
      </c>
      <c r="M13" s="124">
        <v>2696</v>
      </c>
      <c r="N13" s="124">
        <v>2587.1799999999998</v>
      </c>
      <c r="O13" s="337"/>
    </row>
    <row r="14" spans="1:15" s="179" customFormat="1" x14ac:dyDescent="0.25">
      <c r="A14" s="364" t="s">
        <v>6</v>
      </c>
      <c r="B14" s="364"/>
      <c r="C14" s="137">
        <v>22.818999999999999</v>
      </c>
      <c r="D14" s="122">
        <v>24.439</v>
      </c>
      <c r="E14" s="138">
        <v>28.234999999999999</v>
      </c>
      <c r="F14" s="138">
        <v>29.875</v>
      </c>
      <c r="G14" s="138">
        <v>30.087</v>
      </c>
      <c r="H14" s="138">
        <v>30.727</v>
      </c>
      <c r="I14" s="138">
        <v>33.06</v>
      </c>
      <c r="J14" s="138">
        <v>33.54</v>
      </c>
      <c r="K14" s="138">
        <v>33</v>
      </c>
      <c r="L14" s="138">
        <v>34</v>
      </c>
      <c r="M14" s="124">
        <v>34</v>
      </c>
      <c r="N14" s="124">
        <v>33.292999999999999</v>
      </c>
      <c r="O14" s="337"/>
    </row>
    <row r="15" spans="1:15" s="179" customFormat="1" x14ac:dyDescent="0.25">
      <c r="A15" s="364" t="s">
        <v>12</v>
      </c>
      <c r="B15" s="364"/>
      <c r="C15" s="137">
        <v>3102.5390000000002</v>
      </c>
      <c r="D15" s="122">
        <v>3626.038</v>
      </c>
      <c r="E15" s="138">
        <v>3984.7040000000002</v>
      </c>
      <c r="F15" s="138">
        <v>4297.2719999999999</v>
      </c>
      <c r="G15" s="138">
        <v>4561.9570000000003</v>
      </c>
      <c r="H15" s="138">
        <v>4693.2129999999997</v>
      </c>
      <c r="I15" s="138">
        <v>4787.7629999999999</v>
      </c>
      <c r="J15" s="138">
        <v>4955.99</v>
      </c>
      <c r="K15" s="138">
        <v>5076</v>
      </c>
      <c r="L15" s="138">
        <v>5150</v>
      </c>
      <c r="M15" s="124">
        <v>5129</v>
      </c>
      <c r="N15" s="124">
        <v>5112.3900000000003</v>
      </c>
      <c r="O15" s="337"/>
    </row>
    <row r="16" spans="1:15" s="41" customFormat="1" x14ac:dyDescent="0.25">
      <c r="A16" s="363" t="s">
        <v>9</v>
      </c>
      <c r="B16" s="363"/>
      <c r="C16" s="139">
        <v>18073.262999999999</v>
      </c>
      <c r="D16" s="139">
        <v>19296.27</v>
      </c>
      <c r="E16" s="139">
        <v>20187.612000000001</v>
      </c>
      <c r="F16" s="139">
        <v>21082.065999999999</v>
      </c>
      <c r="G16" s="139">
        <v>21691.007000000001</v>
      </c>
      <c r="H16" s="139">
        <v>22037.091</v>
      </c>
      <c r="I16" s="139">
        <v>22399.215</v>
      </c>
      <c r="J16" s="139">
        <v>22905.595000000001</v>
      </c>
      <c r="K16" s="140">
        <v>23248</v>
      </c>
      <c r="L16" s="140">
        <v>23571</v>
      </c>
      <c r="M16" s="141">
        <v>23535</v>
      </c>
      <c r="N16" s="141">
        <v>23507.585999999999</v>
      </c>
      <c r="O16" s="337"/>
    </row>
    <row r="17" spans="1:17" s="29" customFormat="1" x14ac:dyDescent="0.25">
      <c r="A17" s="128"/>
      <c r="B17" s="128"/>
      <c r="C17" s="129"/>
      <c r="D17" s="128"/>
      <c r="E17" s="128"/>
      <c r="F17" s="128"/>
      <c r="G17" s="128"/>
      <c r="H17" s="128"/>
      <c r="I17" s="128"/>
      <c r="J17" s="128"/>
      <c r="K17" s="128"/>
      <c r="L17" s="128"/>
      <c r="M17" s="128"/>
    </row>
    <row r="18" spans="1:17" s="147" customFormat="1" ht="11.25" x14ac:dyDescent="0.2">
      <c r="A18" s="142" t="s">
        <v>7</v>
      </c>
      <c r="B18" s="143" t="s">
        <v>24</v>
      </c>
      <c r="C18" s="144"/>
      <c r="D18" s="145"/>
      <c r="E18" s="145"/>
      <c r="F18" s="145"/>
      <c r="G18" s="145"/>
      <c r="H18" s="145"/>
      <c r="I18" s="145"/>
      <c r="J18" s="145"/>
      <c r="K18" s="145"/>
      <c r="L18" s="145"/>
      <c r="M18" s="146"/>
    </row>
    <row r="19" spans="1:17" s="147" customFormat="1" ht="11.25" x14ac:dyDescent="0.2">
      <c r="A19" s="142" t="s">
        <v>8</v>
      </c>
      <c r="B19" s="145" t="s">
        <v>149</v>
      </c>
      <c r="C19" s="144"/>
      <c r="D19" s="145"/>
      <c r="E19" s="145"/>
      <c r="F19" s="145"/>
      <c r="G19" s="145"/>
      <c r="H19" s="145"/>
      <c r="I19" s="145"/>
      <c r="J19" s="145"/>
      <c r="K19" s="145"/>
      <c r="L19" s="145"/>
      <c r="M19" s="145"/>
    </row>
    <row r="20" spans="1:17" s="147" customFormat="1" ht="11.25" x14ac:dyDescent="0.2">
      <c r="A20" s="145"/>
      <c r="B20" s="150" t="s">
        <v>112</v>
      </c>
      <c r="C20" s="144"/>
      <c r="D20" s="145"/>
      <c r="E20" s="145"/>
      <c r="F20" s="145"/>
      <c r="G20" s="145"/>
      <c r="H20" s="145"/>
      <c r="I20" s="145"/>
      <c r="J20" s="145"/>
      <c r="K20" s="145"/>
      <c r="L20" s="145"/>
      <c r="M20" s="145"/>
    </row>
    <row r="21" spans="1:17" x14ac:dyDescent="0.25">
      <c r="A21" s="39"/>
      <c r="B21" s="39"/>
    </row>
    <row r="22" spans="1:17" x14ac:dyDescent="0.25">
      <c r="A22" s="42"/>
      <c r="B22" s="42"/>
    </row>
    <row r="23" spans="1:17" x14ac:dyDescent="0.25">
      <c r="A23" s="50"/>
      <c r="B23" s="50"/>
      <c r="C23" s="50"/>
      <c r="D23" s="51"/>
      <c r="E23" s="52"/>
      <c r="F23" s="51"/>
    </row>
    <row r="24" spans="1:17" x14ac:dyDescent="0.25">
      <c r="A24" s="50"/>
      <c r="B24" s="50"/>
      <c r="C24" s="50"/>
      <c r="D24" s="51"/>
      <c r="E24" s="52"/>
      <c r="F24" s="51"/>
    </row>
    <row r="25" spans="1:17" x14ac:dyDescent="0.25">
      <c r="A25" s="50"/>
      <c r="B25" s="50"/>
      <c r="C25" s="50"/>
      <c r="D25" s="51"/>
      <c r="E25" s="52"/>
      <c r="F25" s="51"/>
    </row>
    <row r="26" spans="1:17" x14ac:dyDescent="0.25">
      <c r="A26" s="50"/>
      <c r="B26" s="50"/>
      <c r="C26" s="50"/>
      <c r="D26" s="51"/>
      <c r="E26" s="52"/>
      <c r="F26" s="51"/>
    </row>
    <row r="27" spans="1:17" x14ac:dyDescent="0.25">
      <c r="A27" s="50"/>
      <c r="B27" s="50"/>
      <c r="C27" s="50"/>
      <c r="D27" s="51"/>
      <c r="E27" s="52"/>
      <c r="F27" s="51"/>
    </row>
    <row r="28" spans="1:17" s="54" customFormat="1" ht="14.25" x14ac:dyDescent="0.2">
      <c r="A28" s="50"/>
      <c r="B28" s="50"/>
      <c r="C28" s="50"/>
      <c r="D28" s="51"/>
      <c r="E28" s="52"/>
      <c r="F28" s="51"/>
      <c r="G28" s="53"/>
      <c r="H28" s="53"/>
      <c r="I28" s="53"/>
      <c r="J28" s="53"/>
      <c r="K28" s="53"/>
      <c r="L28" s="53"/>
      <c r="M28" s="53"/>
      <c r="N28" s="53"/>
      <c r="O28" s="53"/>
      <c r="Q28" s="55"/>
    </row>
    <row r="29" spans="1:17" s="54" customFormat="1" ht="14.25" x14ac:dyDescent="0.2">
      <c r="A29" s="50"/>
      <c r="B29" s="50"/>
      <c r="C29" s="50"/>
      <c r="D29" s="51"/>
      <c r="E29" s="52"/>
      <c r="F29" s="51"/>
      <c r="G29" s="53"/>
      <c r="H29" s="53"/>
      <c r="I29" s="53"/>
      <c r="J29" s="53"/>
      <c r="K29" s="53"/>
      <c r="L29" s="53"/>
      <c r="M29" s="53"/>
      <c r="N29" s="53"/>
      <c r="O29" s="53"/>
      <c r="Q29" s="55"/>
    </row>
    <row r="30" spans="1:17" s="54" customFormat="1" ht="14.25" x14ac:dyDescent="0.2">
      <c r="A30" s="50"/>
      <c r="B30" s="50"/>
      <c r="C30" s="50"/>
      <c r="D30" s="51"/>
      <c r="E30" s="52"/>
      <c r="F30" s="51"/>
      <c r="G30" s="53"/>
      <c r="H30" s="53"/>
      <c r="I30" s="53"/>
      <c r="J30" s="53"/>
      <c r="K30" s="53"/>
      <c r="L30" s="53"/>
      <c r="M30" s="53"/>
      <c r="N30" s="53"/>
      <c r="O30" s="53"/>
      <c r="Q30" s="55"/>
    </row>
    <row r="31" spans="1:17" s="54" customFormat="1" ht="14.25" x14ac:dyDescent="0.2">
      <c r="A31" s="50"/>
      <c r="B31" s="50"/>
      <c r="C31" s="50"/>
      <c r="D31" s="51"/>
      <c r="E31" s="52"/>
      <c r="F31" s="51"/>
      <c r="G31" s="53"/>
      <c r="H31" s="53"/>
      <c r="I31" s="53"/>
      <c r="J31" s="53"/>
      <c r="K31" s="53"/>
      <c r="L31" s="53"/>
      <c r="M31" s="53"/>
      <c r="N31" s="53"/>
      <c r="O31" s="53"/>
      <c r="Q31" s="55"/>
    </row>
    <row r="32" spans="1:17" s="54" customFormat="1" ht="14.25" x14ac:dyDescent="0.2">
      <c r="A32" s="50"/>
      <c r="B32" s="50"/>
      <c r="C32" s="50"/>
      <c r="D32" s="51"/>
      <c r="E32" s="52"/>
      <c r="F32" s="51"/>
      <c r="G32" s="53"/>
      <c r="H32" s="53"/>
      <c r="I32" s="53"/>
      <c r="J32" s="53"/>
      <c r="K32" s="53"/>
      <c r="L32" s="53"/>
      <c r="M32" s="53"/>
      <c r="N32" s="53"/>
      <c r="O32" s="53"/>
      <c r="Q32" s="55"/>
    </row>
    <row r="33" spans="1:17" s="54" customFormat="1" ht="14.25" x14ac:dyDescent="0.2">
      <c r="A33" s="50"/>
      <c r="B33" s="50"/>
      <c r="C33" s="50"/>
      <c r="D33" s="51"/>
      <c r="E33" s="52"/>
      <c r="F33" s="51"/>
      <c r="G33" s="53"/>
      <c r="H33" s="53"/>
      <c r="I33" s="53"/>
      <c r="J33" s="53"/>
      <c r="K33" s="53"/>
      <c r="L33" s="53"/>
      <c r="M33" s="53"/>
      <c r="N33" s="53"/>
      <c r="O33" s="53"/>
      <c r="Q33" s="55"/>
    </row>
    <row r="34" spans="1:17" s="54" customFormat="1" ht="14.25" x14ac:dyDescent="0.2">
      <c r="C34" s="56"/>
      <c r="D34" s="56"/>
      <c r="E34" s="53"/>
      <c r="F34" s="53"/>
      <c r="G34" s="53"/>
      <c r="H34" s="53"/>
      <c r="I34" s="53"/>
      <c r="J34" s="53"/>
      <c r="K34" s="53"/>
      <c r="L34" s="53"/>
      <c r="M34" s="53"/>
      <c r="N34" s="53"/>
      <c r="O34" s="53"/>
      <c r="Q34" s="55"/>
    </row>
    <row r="35" spans="1:17" s="54" customFormat="1" ht="14.25" x14ac:dyDescent="0.2">
      <c r="C35" s="56"/>
      <c r="D35" s="56"/>
      <c r="E35" s="53"/>
      <c r="F35" s="53"/>
      <c r="G35" s="53"/>
      <c r="H35" s="53"/>
      <c r="I35" s="53"/>
      <c r="J35" s="53"/>
      <c r="K35" s="53"/>
      <c r="L35" s="53"/>
      <c r="M35" s="53"/>
      <c r="N35" s="53"/>
      <c r="O35" s="53"/>
      <c r="Q35" s="55"/>
    </row>
    <row r="36" spans="1:17" s="54" customFormat="1" ht="14.25" x14ac:dyDescent="0.2">
      <c r="C36" s="56"/>
      <c r="D36" s="56"/>
      <c r="E36" s="53"/>
      <c r="F36" s="53"/>
      <c r="G36" s="53"/>
      <c r="H36" s="53"/>
      <c r="I36" s="53"/>
      <c r="J36" s="53"/>
      <c r="K36" s="53"/>
      <c r="L36" s="53"/>
      <c r="M36" s="53"/>
      <c r="N36" s="53"/>
      <c r="O36" s="53"/>
      <c r="Q36" s="55"/>
    </row>
    <row r="37" spans="1:17" s="54" customFormat="1" ht="14.25" x14ac:dyDescent="0.2">
      <c r="C37" s="56"/>
      <c r="D37" s="56"/>
      <c r="E37" s="53"/>
      <c r="F37" s="53"/>
      <c r="G37" s="53"/>
      <c r="H37" s="53"/>
      <c r="I37" s="53"/>
      <c r="J37" s="53"/>
      <c r="K37" s="53"/>
      <c r="L37" s="53"/>
      <c r="M37" s="53"/>
      <c r="N37" s="53"/>
      <c r="O37" s="53"/>
      <c r="Q37" s="55"/>
    </row>
    <row r="38" spans="1:17" s="54" customFormat="1" ht="14.25" x14ac:dyDescent="0.2">
      <c r="C38" s="56"/>
      <c r="D38" s="56"/>
      <c r="E38" s="53"/>
      <c r="F38" s="53"/>
      <c r="G38" s="53"/>
      <c r="H38" s="53"/>
      <c r="I38" s="53"/>
      <c r="J38" s="53"/>
      <c r="K38" s="53"/>
      <c r="L38" s="53"/>
      <c r="M38" s="53"/>
      <c r="N38" s="53"/>
      <c r="O38" s="53"/>
      <c r="Q38" s="55"/>
    </row>
    <row r="39" spans="1:17" x14ac:dyDescent="0.25">
      <c r="N39" s="40"/>
      <c r="O39" s="40"/>
    </row>
  </sheetData>
  <mergeCells count="13">
    <mergeCell ref="C4:N4"/>
    <mergeCell ref="A9:B9"/>
    <mergeCell ref="A5:B5"/>
    <mergeCell ref="A6:B6"/>
    <mergeCell ref="A7:B7"/>
    <mergeCell ref="A8:B8"/>
    <mergeCell ref="A16:B16"/>
    <mergeCell ref="A10:B10"/>
    <mergeCell ref="A11:B11"/>
    <mergeCell ref="A12:B12"/>
    <mergeCell ref="A13:B13"/>
    <mergeCell ref="A14:B14"/>
    <mergeCell ref="A15:B15"/>
  </mergeCells>
  <hyperlinks>
    <hyperlink ref="B20" r:id="rId1"/>
  </hyperlinks>
  <pageMargins left="0.3" right="0.3" top="1" bottom="0.98425196850393704" header="0" footer="0"/>
  <pageSetup paperSize="9" scale="93"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
  <sheetViews>
    <sheetView showGridLines="0" zoomScaleNormal="100" workbookViewId="0">
      <selection activeCell="V19" sqref="V19"/>
    </sheetView>
  </sheetViews>
  <sheetFormatPr defaultRowHeight="12.75" x14ac:dyDescent="0.2"/>
  <cols>
    <col min="1" max="16384" width="9.140625" style="194"/>
  </cols>
  <sheetData/>
  <pageMargins left="0.7" right="0.7" top="0.75" bottom="0.75" header="0.3" footer="0.3"/>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N6"/>
  <sheetViews>
    <sheetView topLeftCell="B1" workbookViewId="0">
      <selection activeCell="N3" sqref="N3"/>
    </sheetView>
  </sheetViews>
  <sheetFormatPr defaultRowHeight="12.75" x14ac:dyDescent="0.2"/>
  <cols>
    <col min="2" max="2" width="35.28515625" customWidth="1"/>
  </cols>
  <sheetData>
    <row r="2" spans="2:14" x14ac:dyDescent="0.2">
      <c r="B2" s="2"/>
      <c r="C2">
        <v>2005</v>
      </c>
      <c r="D2">
        <v>2006</v>
      </c>
      <c r="E2">
        <v>2007</v>
      </c>
      <c r="F2">
        <v>2008</v>
      </c>
      <c r="G2">
        <v>2009</v>
      </c>
      <c r="H2">
        <v>2010</v>
      </c>
      <c r="I2">
        <v>2011</v>
      </c>
      <c r="J2">
        <v>2012</v>
      </c>
      <c r="K2">
        <v>2013</v>
      </c>
      <c r="L2">
        <v>2014</v>
      </c>
      <c r="M2">
        <v>2015</v>
      </c>
      <c r="N2" s="347">
        <v>2016</v>
      </c>
    </row>
    <row r="3" spans="2:14" x14ac:dyDescent="0.2">
      <c r="B3" s="5" t="s">
        <v>19</v>
      </c>
      <c r="C3" s="9">
        <v>99.23</v>
      </c>
      <c r="D3" s="9">
        <v>93.938000000000002</v>
      </c>
      <c r="E3" s="9">
        <v>87.248000000000005</v>
      </c>
      <c r="F3" s="9">
        <v>81.146000000000001</v>
      </c>
      <c r="G3" s="11">
        <v>74.590999999999994</v>
      </c>
      <c r="H3" s="11">
        <v>68.295000000000002</v>
      </c>
      <c r="I3" s="11">
        <v>64.076999999999998</v>
      </c>
      <c r="J3" s="11">
        <v>62.076000000000001</v>
      </c>
      <c r="K3" s="11">
        <v>60</v>
      </c>
      <c r="L3" s="11">
        <v>60</v>
      </c>
      <c r="M3" s="11">
        <v>60</v>
      </c>
      <c r="N3" s="349">
        <f>'3.2'!N8</f>
        <v>59.21</v>
      </c>
    </row>
    <row r="4" spans="2:14" x14ac:dyDescent="0.2">
      <c r="B4" s="5" t="s">
        <v>20</v>
      </c>
      <c r="C4" s="9">
        <v>2563.2109999999998</v>
      </c>
      <c r="D4" s="9">
        <v>2716.355</v>
      </c>
      <c r="E4" s="9">
        <v>2846.16</v>
      </c>
      <c r="F4" s="9">
        <v>3010.893</v>
      </c>
      <c r="G4" s="11">
        <v>3045.4189999999999</v>
      </c>
      <c r="H4" s="11">
        <v>2933.1860000000001</v>
      </c>
      <c r="I4" s="11">
        <v>2904.8150000000001</v>
      </c>
      <c r="J4" s="11">
        <v>2889.62</v>
      </c>
      <c r="K4" s="11">
        <v>2859</v>
      </c>
      <c r="L4" s="11">
        <v>2816</v>
      </c>
      <c r="M4">
        <v>2696</v>
      </c>
      <c r="N4" s="349">
        <f>'3.2'!N13</f>
        <v>2587.1799999999998</v>
      </c>
    </row>
    <row r="5" spans="2:14" x14ac:dyDescent="0.2">
      <c r="B5" s="5" t="s">
        <v>21</v>
      </c>
      <c r="C5" s="13">
        <v>3441.9989999999998</v>
      </c>
      <c r="D5" s="13">
        <v>3774.0030000000002</v>
      </c>
      <c r="E5" s="13">
        <v>4124.34</v>
      </c>
      <c r="F5" s="9">
        <v>4402.4949999999999</v>
      </c>
      <c r="G5" s="11">
        <v>4600.9350000000004</v>
      </c>
      <c r="H5" s="11">
        <v>4781.1670000000004</v>
      </c>
      <c r="I5" s="11">
        <v>4920.1289999999999</v>
      </c>
      <c r="J5" s="11">
        <v>5063.1760000000004</v>
      </c>
      <c r="K5" s="11">
        <v>5173</v>
      </c>
      <c r="L5" s="11">
        <v>5290</v>
      </c>
      <c r="M5" s="15">
        <v>5324</v>
      </c>
      <c r="N5" s="349">
        <f>'3.2'!N10</f>
        <v>5359.6469999999999</v>
      </c>
    </row>
    <row r="6" spans="2:14" x14ac:dyDescent="0.2">
      <c r="B6" s="5" t="s">
        <v>22</v>
      </c>
      <c r="C6" s="13">
        <v>3102.5390000000002</v>
      </c>
      <c r="D6" s="13">
        <v>3626.038</v>
      </c>
      <c r="E6" s="13">
        <v>3984.7040000000002</v>
      </c>
      <c r="F6" s="9">
        <v>4297.2719999999999</v>
      </c>
      <c r="G6" s="11">
        <v>4561.9570000000003</v>
      </c>
      <c r="H6" s="11">
        <v>4693.2129999999997</v>
      </c>
      <c r="I6" s="11">
        <v>4787.7629999999999</v>
      </c>
      <c r="J6" s="11">
        <v>4955.99</v>
      </c>
      <c r="K6" s="11">
        <v>5076</v>
      </c>
      <c r="L6" s="11">
        <v>5149</v>
      </c>
      <c r="M6" s="15">
        <v>5129</v>
      </c>
      <c r="N6" s="349">
        <f>'3.2'!N15</f>
        <v>5112.3900000000003</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Q43"/>
  <sheetViews>
    <sheetView showGridLines="0" zoomScaleNormal="100" workbookViewId="0">
      <pane xSplit="2" ySplit="5" topLeftCell="C6" activePane="bottomRight" state="frozen"/>
      <selection pane="topRight" activeCell="C1" sqref="C1"/>
      <selection pane="bottomLeft" activeCell="A6" sqref="A6"/>
      <selection pane="bottomRight" activeCell="O11" sqref="O11"/>
    </sheetView>
  </sheetViews>
  <sheetFormatPr defaultRowHeight="14.25" x14ac:dyDescent="0.2"/>
  <cols>
    <col min="1" max="1" width="10" style="130" customWidth="1"/>
    <col min="2" max="2" width="40.28515625" style="130" customWidth="1"/>
    <col min="3" max="3" width="10.85546875" style="130" customWidth="1"/>
    <col min="4" max="5" width="10.140625" style="130" bestFit="1" customWidth="1"/>
    <col min="6" max="6" width="9.7109375" style="130" bestFit="1" customWidth="1"/>
    <col min="7" max="8" width="9.140625" style="130"/>
    <col min="9" max="9" width="9.5703125" style="130" customWidth="1"/>
    <col min="10" max="10" width="11.5703125" style="130" customWidth="1"/>
    <col min="11" max="13" width="9.140625" style="130"/>
    <col min="14" max="14" width="8.140625" style="130" customWidth="1"/>
    <col min="15" max="15" width="9.140625" style="130"/>
    <col min="16" max="16" width="10.140625" style="130" bestFit="1" customWidth="1"/>
    <col min="17" max="16384" width="9.140625" style="130"/>
  </cols>
  <sheetData>
    <row r="1" spans="1:17" s="155" customFormat="1" ht="15.75" x14ac:dyDescent="0.25">
      <c r="A1" s="61" t="s">
        <v>127</v>
      </c>
      <c r="B1" s="61"/>
      <c r="C1" s="61"/>
      <c r="D1" s="61"/>
      <c r="E1" s="61"/>
      <c r="F1" s="61"/>
      <c r="G1" s="61"/>
      <c r="H1" s="61"/>
      <c r="I1" s="61"/>
      <c r="J1" s="61"/>
      <c r="K1" s="61"/>
      <c r="L1" s="61"/>
      <c r="M1" s="61"/>
      <c r="N1" s="61"/>
      <c r="O1" s="61"/>
    </row>
    <row r="2" spans="1:17" s="128" customFormat="1" ht="15" x14ac:dyDescent="0.25"/>
    <row r="4" spans="1:17" s="156" customFormat="1" ht="22.5" customHeight="1" x14ac:dyDescent="0.2">
      <c r="A4" s="132"/>
      <c r="B4" s="132"/>
      <c r="C4" s="369" t="s">
        <v>25</v>
      </c>
      <c r="D4" s="369"/>
      <c r="E4" s="369"/>
      <c r="F4" s="369"/>
      <c r="G4" s="369"/>
      <c r="H4" s="369"/>
      <c r="I4" s="369"/>
      <c r="J4" s="369"/>
      <c r="K4" s="369"/>
      <c r="L4" s="369"/>
      <c r="M4" s="369"/>
      <c r="N4" s="369"/>
      <c r="O4" s="369"/>
    </row>
    <row r="5" spans="1:17" s="159" customFormat="1" ht="12.75" x14ac:dyDescent="0.2">
      <c r="A5" s="366" t="s">
        <v>26</v>
      </c>
      <c r="B5" s="366"/>
      <c r="C5" s="157" t="s">
        <v>27</v>
      </c>
      <c r="D5" s="157" t="s">
        <v>28</v>
      </c>
      <c r="E5" s="158" t="s">
        <v>29</v>
      </c>
      <c r="F5" s="158" t="s">
        <v>30</v>
      </c>
      <c r="G5" s="158" t="s">
        <v>31</v>
      </c>
      <c r="H5" s="158" t="s">
        <v>32</v>
      </c>
      <c r="I5" s="158" t="s">
        <v>33</v>
      </c>
      <c r="J5" s="158" t="s">
        <v>34</v>
      </c>
      <c r="K5" s="158" t="s">
        <v>35</v>
      </c>
      <c r="L5" s="158" t="s">
        <v>36</v>
      </c>
      <c r="M5" s="158" t="s">
        <v>89</v>
      </c>
      <c r="N5" s="158" t="s">
        <v>101</v>
      </c>
      <c r="O5" s="158" t="s">
        <v>126</v>
      </c>
      <c r="P5" s="339"/>
    </row>
    <row r="6" spans="1:17" s="160" customFormat="1" ht="12.75" x14ac:dyDescent="0.2">
      <c r="A6" s="367" t="s">
        <v>0</v>
      </c>
      <c r="B6" s="367"/>
      <c r="C6" s="165">
        <v>358.43200000000002</v>
      </c>
      <c r="D6" s="116">
        <v>323.05</v>
      </c>
      <c r="E6" s="136">
        <v>314.53199999999998</v>
      </c>
      <c r="F6" s="136">
        <v>304.72199999999998</v>
      </c>
      <c r="G6" s="136">
        <v>295.83300000000003</v>
      </c>
      <c r="H6" s="136">
        <v>291.416</v>
      </c>
      <c r="I6" s="136">
        <v>283.20100000000002</v>
      </c>
      <c r="J6" s="136">
        <v>276</v>
      </c>
      <c r="K6" s="136">
        <v>268.79000000000002</v>
      </c>
      <c r="L6" s="136">
        <v>259.86900000000003</v>
      </c>
      <c r="M6" s="136">
        <v>252</v>
      </c>
      <c r="N6" s="166">
        <v>246</v>
      </c>
      <c r="O6" s="165">
        <v>240.98400000000001</v>
      </c>
      <c r="P6" s="340"/>
    </row>
    <row r="7" spans="1:17" s="160" customFormat="1" ht="12.75" x14ac:dyDescent="0.2">
      <c r="A7" s="364" t="s">
        <v>1</v>
      </c>
      <c r="B7" s="364"/>
      <c r="C7" s="167">
        <v>3469.047</v>
      </c>
      <c r="D7" s="122">
        <v>3913.7919999999999</v>
      </c>
      <c r="E7" s="138">
        <v>3810.415</v>
      </c>
      <c r="F7" s="138">
        <v>3680.15</v>
      </c>
      <c r="G7" s="138">
        <v>3597.049</v>
      </c>
      <c r="H7" s="138">
        <v>3544.123</v>
      </c>
      <c r="I7" s="138">
        <v>3457.14</v>
      </c>
      <c r="J7" s="138">
        <v>3382</v>
      </c>
      <c r="K7" s="138">
        <v>3268.7979999999998</v>
      </c>
      <c r="L7" s="138">
        <v>3154.4920000000002</v>
      </c>
      <c r="M7" s="138">
        <v>3057</v>
      </c>
      <c r="N7" s="167">
        <v>2942</v>
      </c>
      <c r="O7" s="167">
        <v>2847.835</v>
      </c>
      <c r="P7" s="340"/>
    </row>
    <row r="8" spans="1:17" s="160" customFormat="1" ht="12.75" x14ac:dyDescent="0.2">
      <c r="A8" s="364" t="s">
        <v>2</v>
      </c>
      <c r="B8" s="364"/>
      <c r="C8" s="167">
        <v>102.271</v>
      </c>
      <c r="D8" s="122">
        <v>89.935000000000002</v>
      </c>
      <c r="E8" s="138">
        <v>85.311999999999998</v>
      </c>
      <c r="F8" s="138">
        <v>80.760000000000005</v>
      </c>
      <c r="G8" s="138">
        <v>77.447999999999993</v>
      </c>
      <c r="H8" s="138">
        <v>72.707999999999998</v>
      </c>
      <c r="I8" s="138">
        <v>70.491</v>
      </c>
      <c r="J8" s="138">
        <v>71</v>
      </c>
      <c r="K8" s="138">
        <v>68.62</v>
      </c>
      <c r="L8" s="138">
        <v>68.043000000000006</v>
      </c>
      <c r="M8" s="138">
        <v>67</v>
      </c>
      <c r="N8" s="168">
        <v>66</v>
      </c>
      <c r="O8" s="167">
        <v>66.334999999999994</v>
      </c>
      <c r="P8" s="340"/>
    </row>
    <row r="9" spans="1:17" s="160" customFormat="1" ht="12.75" x14ac:dyDescent="0.2">
      <c r="A9" s="364" t="s">
        <v>3</v>
      </c>
      <c r="B9" s="364"/>
      <c r="C9" s="167">
        <v>2507.7150000000001</v>
      </c>
      <c r="D9" s="122">
        <v>3026.723</v>
      </c>
      <c r="E9" s="138">
        <v>2939.732</v>
      </c>
      <c r="F9" s="138">
        <v>2853.192</v>
      </c>
      <c r="G9" s="138">
        <v>2850.1619999999998</v>
      </c>
      <c r="H9" s="138">
        <v>2883.4659999999999</v>
      </c>
      <c r="I9" s="138">
        <v>2908.8910000000001</v>
      </c>
      <c r="J9" s="138">
        <v>2957</v>
      </c>
      <c r="K9" s="138">
        <v>2997.7249999999999</v>
      </c>
      <c r="L9" s="138">
        <v>3048.1709999999998</v>
      </c>
      <c r="M9" s="138">
        <v>3102</v>
      </c>
      <c r="N9" s="167">
        <v>3150</v>
      </c>
      <c r="O9" s="167">
        <v>3197.23</v>
      </c>
      <c r="P9" s="340"/>
    </row>
    <row r="10" spans="1:17" s="160" customFormat="1" ht="12.75" x14ac:dyDescent="0.2">
      <c r="A10" s="364" t="s">
        <v>14</v>
      </c>
      <c r="B10" s="364"/>
      <c r="C10" s="167">
        <v>2298.29</v>
      </c>
      <c r="D10" s="122">
        <v>3777.2190000000001</v>
      </c>
      <c r="E10" s="138">
        <v>4126.5510000000004</v>
      </c>
      <c r="F10" s="138">
        <v>4461.8639999999996</v>
      </c>
      <c r="G10" s="138">
        <v>4693.2700000000004</v>
      </c>
      <c r="H10" s="138">
        <v>4874.5050000000001</v>
      </c>
      <c r="I10" s="138">
        <v>4964.6229999999996</v>
      </c>
      <c r="J10" s="138">
        <v>5045</v>
      </c>
      <c r="K10" s="138">
        <v>5095.183</v>
      </c>
      <c r="L10" s="138">
        <v>5160.1350000000002</v>
      </c>
      <c r="M10" s="138">
        <v>5220</v>
      </c>
      <c r="N10" s="167">
        <v>5223</v>
      </c>
      <c r="O10" s="167">
        <v>5218.241</v>
      </c>
      <c r="P10" s="340"/>
    </row>
    <row r="11" spans="1:17" s="160" customFormat="1" ht="12.75" x14ac:dyDescent="0.2">
      <c r="A11" s="364" t="s">
        <v>15</v>
      </c>
      <c r="B11" s="364"/>
      <c r="C11" s="167">
        <v>3277.674</v>
      </c>
      <c r="D11" s="122">
        <v>3542.43</v>
      </c>
      <c r="E11" s="138">
        <v>3625.076</v>
      </c>
      <c r="F11" s="138">
        <v>3665.7359999999999</v>
      </c>
      <c r="G11" s="138">
        <v>3682.578</v>
      </c>
      <c r="H11" s="138">
        <v>3713.9659999999999</v>
      </c>
      <c r="I11" s="138">
        <v>3697.1129999999998</v>
      </c>
      <c r="J11" s="138">
        <v>3699</v>
      </c>
      <c r="K11" s="138">
        <v>3716.2420000000002</v>
      </c>
      <c r="L11" s="138">
        <v>3735.0120000000002</v>
      </c>
      <c r="M11" s="138">
        <v>3738</v>
      </c>
      <c r="N11" s="167">
        <v>3750</v>
      </c>
      <c r="O11" s="167">
        <v>3739.8530000000001</v>
      </c>
      <c r="P11" s="340"/>
    </row>
    <row r="12" spans="1:17" s="160" customFormat="1" ht="12.75" x14ac:dyDescent="0.2">
      <c r="A12" s="364" t="s">
        <v>4</v>
      </c>
      <c r="B12" s="364"/>
      <c r="C12" s="167">
        <v>489.39400000000001</v>
      </c>
      <c r="D12" s="122">
        <v>611.79999999999995</v>
      </c>
      <c r="E12" s="138">
        <v>645.58000000000004</v>
      </c>
      <c r="F12" s="138">
        <v>676.25900000000001</v>
      </c>
      <c r="G12" s="138">
        <v>706.60400000000004</v>
      </c>
      <c r="H12" s="138">
        <v>743.13</v>
      </c>
      <c r="I12" s="138">
        <v>773.28499999999997</v>
      </c>
      <c r="J12" s="138">
        <v>819</v>
      </c>
      <c r="K12" s="138">
        <v>883.85699999999997</v>
      </c>
      <c r="L12" s="138">
        <v>957.97699999999998</v>
      </c>
      <c r="M12" s="138">
        <v>1035</v>
      </c>
      <c r="N12" s="167">
        <v>1108</v>
      </c>
      <c r="O12" s="167">
        <v>1158.588</v>
      </c>
      <c r="P12" s="340"/>
    </row>
    <row r="13" spans="1:17" s="160" customFormat="1" ht="12.75" x14ac:dyDescent="0.2">
      <c r="A13" s="364" t="s">
        <v>5</v>
      </c>
      <c r="B13" s="364"/>
      <c r="C13" s="167">
        <v>2461.3449999999998</v>
      </c>
      <c r="D13" s="122">
        <v>3447.761</v>
      </c>
      <c r="E13" s="138">
        <v>3545.4340000000002</v>
      </c>
      <c r="F13" s="138">
        <v>3651.9409999999998</v>
      </c>
      <c r="G13" s="138">
        <v>3743.41</v>
      </c>
      <c r="H13" s="138">
        <v>3723.6819999999998</v>
      </c>
      <c r="I13" s="138">
        <v>3576.5050000000001</v>
      </c>
      <c r="J13" s="138">
        <v>3506</v>
      </c>
      <c r="K13" s="138">
        <v>3404.2719999999999</v>
      </c>
      <c r="L13" s="138">
        <v>3295.404</v>
      </c>
      <c r="M13" s="138">
        <v>3218</v>
      </c>
      <c r="N13" s="167">
        <v>3108</v>
      </c>
      <c r="O13" s="167">
        <v>3029.7939999999999</v>
      </c>
      <c r="P13" s="340"/>
    </row>
    <row r="14" spans="1:17" s="160" customFormat="1" ht="12.75" x14ac:dyDescent="0.2">
      <c r="A14" s="364" t="s">
        <v>6</v>
      </c>
      <c r="B14" s="364"/>
      <c r="C14" s="167">
        <v>34.86</v>
      </c>
      <c r="D14" s="122">
        <v>35.978999999999999</v>
      </c>
      <c r="E14" s="138">
        <v>37.877000000000002</v>
      </c>
      <c r="F14" s="138">
        <v>39.454000000000001</v>
      </c>
      <c r="G14" s="138">
        <v>41.097999999999999</v>
      </c>
      <c r="H14" s="138">
        <v>42.139000000000003</v>
      </c>
      <c r="I14" s="138">
        <v>42.762</v>
      </c>
      <c r="J14" s="138">
        <v>44</v>
      </c>
      <c r="K14" s="138">
        <v>46.67</v>
      </c>
      <c r="L14" s="138">
        <v>46.817999999999998</v>
      </c>
      <c r="M14" s="138">
        <v>47</v>
      </c>
      <c r="N14" s="168">
        <v>48</v>
      </c>
      <c r="O14" s="167">
        <v>47.472000000000001</v>
      </c>
      <c r="P14" s="340"/>
    </row>
    <row r="15" spans="1:17" s="160" customFormat="1" ht="12.75" x14ac:dyDescent="0.2">
      <c r="A15" s="368" t="s">
        <v>12</v>
      </c>
      <c r="B15" s="368"/>
      <c r="C15" s="169">
        <v>1666.729</v>
      </c>
      <c r="D15" s="170">
        <v>3648.5340000000001</v>
      </c>
      <c r="E15" s="171">
        <v>4080.9349999999999</v>
      </c>
      <c r="F15" s="171">
        <v>4376.4769999999999</v>
      </c>
      <c r="G15" s="171">
        <v>4623.5780000000004</v>
      </c>
      <c r="H15" s="171">
        <v>4826.4629999999997</v>
      </c>
      <c r="I15" s="171">
        <v>4874.7039999999997</v>
      </c>
      <c r="J15" s="171">
        <v>4861</v>
      </c>
      <c r="K15" s="171">
        <v>4906.5240000000003</v>
      </c>
      <c r="L15" s="171">
        <v>4976.701</v>
      </c>
      <c r="M15" s="171">
        <v>5024</v>
      </c>
      <c r="N15" s="169">
        <v>5002</v>
      </c>
      <c r="O15" s="169">
        <v>4988.6949999999997</v>
      </c>
      <c r="P15" s="340"/>
    </row>
    <row r="16" spans="1:17" s="163" customFormat="1" ht="12.75" x14ac:dyDescent="0.2">
      <c r="A16" s="363" t="s">
        <v>9</v>
      </c>
      <c r="B16" s="363"/>
      <c r="C16" s="162">
        <v>16666.705999999998</v>
      </c>
      <c r="D16" s="139">
        <v>22418.393</v>
      </c>
      <c r="E16" s="139">
        <v>23212.257000000001</v>
      </c>
      <c r="F16" s="139">
        <v>23791.296999999999</v>
      </c>
      <c r="G16" s="139">
        <v>24311.75</v>
      </c>
      <c r="H16" s="139">
        <v>24716.420999999998</v>
      </c>
      <c r="I16" s="139">
        <v>24649.47</v>
      </c>
      <c r="J16" s="139">
        <v>24660</v>
      </c>
      <c r="K16" s="139">
        <v>24657.439999999999</v>
      </c>
      <c r="L16" s="140">
        <v>24703.138000000003</v>
      </c>
      <c r="M16" s="140">
        <v>24764</v>
      </c>
      <c r="N16" s="140">
        <v>24644</v>
      </c>
      <c r="O16" s="140">
        <v>24537.74</v>
      </c>
      <c r="P16" s="164"/>
      <c r="Q16" s="164"/>
    </row>
    <row r="17" spans="1:16" s="128" customFormat="1" ht="15" x14ac:dyDescent="0.25"/>
    <row r="18" spans="1:16" s="145" customFormat="1" ht="11.25" x14ac:dyDescent="0.2">
      <c r="A18" s="142" t="s">
        <v>7</v>
      </c>
      <c r="B18" s="143" t="s">
        <v>37</v>
      </c>
    </row>
    <row r="19" spans="1:16" s="145" customFormat="1" ht="11.25" x14ac:dyDescent="0.2">
      <c r="A19" s="142" t="s">
        <v>8</v>
      </c>
      <c r="B19" s="142" t="s">
        <v>145</v>
      </c>
    </row>
    <row r="20" spans="1:16" s="145" customFormat="1" ht="11.25" x14ac:dyDescent="0.2">
      <c r="B20" s="150" t="s">
        <v>114</v>
      </c>
    </row>
    <row r="21" spans="1:16" x14ac:dyDescent="0.2">
      <c r="A21" s="151"/>
      <c r="B21" s="151"/>
    </row>
    <row r="22" spans="1:16" x14ac:dyDescent="0.2">
      <c r="A22" s="152"/>
      <c r="B22" s="152"/>
    </row>
    <row r="23" spans="1:16" x14ac:dyDescent="0.2">
      <c r="A23" s="151"/>
      <c r="B23" s="151"/>
    </row>
    <row r="24" spans="1:16" x14ac:dyDescent="0.2">
      <c r="H24" s="153"/>
      <c r="I24" s="153"/>
      <c r="J24" s="153"/>
      <c r="K24" s="153"/>
      <c r="L24" s="153"/>
      <c r="M24" s="153"/>
      <c r="N24" s="153"/>
      <c r="O24" s="153"/>
      <c r="P24" s="153"/>
    </row>
    <row r="25" spans="1:16" x14ac:dyDescent="0.2">
      <c r="A25" s="151"/>
      <c r="B25" s="151"/>
      <c r="H25" s="153"/>
      <c r="I25" s="153"/>
      <c r="J25" s="153"/>
      <c r="K25" s="153"/>
      <c r="L25" s="153"/>
      <c r="M25" s="153"/>
      <c r="N25" s="153"/>
      <c r="O25" s="153"/>
      <c r="P25" s="153"/>
    </row>
    <row r="26" spans="1:16" x14ac:dyDescent="0.2">
      <c r="H26" s="153"/>
      <c r="I26" s="47"/>
      <c r="J26" s="48"/>
      <c r="K26" s="48"/>
      <c r="L26" s="49"/>
      <c r="M26" s="154"/>
      <c r="N26" s="153"/>
      <c r="O26" s="153"/>
      <c r="P26" s="153"/>
    </row>
    <row r="27" spans="1:16" x14ac:dyDescent="0.2">
      <c r="H27" s="153"/>
      <c r="I27" s="47"/>
      <c r="J27" s="48"/>
      <c r="K27" s="48"/>
      <c r="L27" s="49"/>
      <c r="M27" s="154"/>
      <c r="N27" s="153"/>
      <c r="O27" s="153"/>
      <c r="P27" s="153"/>
    </row>
    <row r="28" spans="1:16" x14ac:dyDescent="0.2">
      <c r="H28" s="153"/>
      <c r="I28" s="47"/>
      <c r="J28" s="48"/>
      <c r="K28" s="48"/>
      <c r="L28" s="49"/>
      <c r="M28" s="154"/>
      <c r="N28" s="153"/>
      <c r="O28" s="153"/>
      <c r="P28" s="153"/>
    </row>
    <row r="29" spans="1:16" x14ac:dyDescent="0.2">
      <c r="H29" s="153"/>
      <c r="I29" s="47"/>
      <c r="J29" s="48"/>
      <c r="K29" s="48"/>
      <c r="L29" s="49"/>
      <c r="M29" s="154"/>
      <c r="N29" s="153"/>
      <c r="O29" s="153"/>
      <c r="P29" s="153"/>
    </row>
    <row r="30" spans="1:16" x14ac:dyDescent="0.2">
      <c r="H30" s="153"/>
      <c r="I30" s="47"/>
      <c r="J30" s="48"/>
      <c r="K30" s="48"/>
      <c r="L30" s="49"/>
      <c r="M30" s="154"/>
      <c r="N30" s="153"/>
      <c r="O30" s="153"/>
      <c r="P30" s="153"/>
    </row>
    <row r="31" spans="1:16" x14ac:dyDescent="0.2">
      <c r="H31" s="153"/>
      <c r="I31" s="47"/>
      <c r="J31" s="48"/>
      <c r="K31" s="48"/>
      <c r="L31" s="49"/>
      <c r="M31" s="154"/>
      <c r="N31" s="153"/>
      <c r="O31" s="153"/>
      <c r="P31" s="153"/>
    </row>
    <row r="32" spans="1:16" x14ac:dyDescent="0.2">
      <c r="H32" s="153"/>
      <c r="I32" s="47"/>
      <c r="J32" s="48"/>
      <c r="K32" s="48"/>
      <c r="L32" s="49"/>
      <c r="M32" s="154"/>
      <c r="N32" s="153"/>
      <c r="O32" s="153"/>
      <c r="P32" s="153"/>
    </row>
    <row r="33" spans="8:16" x14ac:dyDescent="0.2">
      <c r="H33" s="153"/>
      <c r="I33" s="47"/>
      <c r="J33" s="48"/>
      <c r="K33" s="48"/>
      <c r="L33" s="49"/>
      <c r="M33" s="154"/>
      <c r="N33" s="153"/>
      <c r="O33" s="153"/>
      <c r="P33" s="153"/>
    </row>
    <row r="34" spans="8:16" x14ac:dyDescent="0.2">
      <c r="H34" s="153"/>
      <c r="I34" s="47"/>
      <c r="J34" s="48"/>
      <c r="K34" s="48"/>
      <c r="L34" s="49"/>
      <c r="M34" s="154"/>
      <c r="N34" s="153"/>
      <c r="O34" s="153"/>
      <c r="P34" s="153"/>
    </row>
    <row r="35" spans="8:16" x14ac:dyDescent="0.2">
      <c r="H35" s="153"/>
      <c r="I35" s="47"/>
      <c r="J35" s="48"/>
      <c r="K35" s="48"/>
      <c r="L35" s="49"/>
      <c r="M35" s="154"/>
      <c r="N35" s="153"/>
      <c r="O35" s="153"/>
      <c r="P35" s="153"/>
    </row>
    <row r="36" spans="8:16" x14ac:dyDescent="0.2">
      <c r="H36" s="153"/>
      <c r="I36" s="47"/>
      <c r="J36" s="48"/>
      <c r="K36" s="48"/>
      <c r="L36" s="49"/>
      <c r="M36" s="154"/>
      <c r="N36" s="153"/>
      <c r="O36" s="153"/>
      <c r="P36" s="153"/>
    </row>
    <row r="37" spans="8:16" x14ac:dyDescent="0.2">
      <c r="H37" s="153"/>
      <c r="I37" s="47"/>
      <c r="J37" s="48"/>
      <c r="K37" s="48"/>
      <c r="L37" s="49"/>
      <c r="M37" s="154"/>
      <c r="N37" s="153"/>
      <c r="O37" s="153"/>
      <c r="P37" s="153"/>
    </row>
    <row r="38" spans="8:16" x14ac:dyDescent="0.2">
      <c r="H38" s="153"/>
      <c r="I38" s="153"/>
      <c r="J38" s="153"/>
      <c r="K38" s="153"/>
      <c r="L38" s="153"/>
      <c r="M38" s="154"/>
      <c r="N38" s="153"/>
      <c r="O38" s="153"/>
      <c r="P38" s="153"/>
    </row>
    <row r="39" spans="8:16" x14ac:dyDescent="0.2">
      <c r="H39" s="153"/>
      <c r="I39" s="153"/>
      <c r="J39" s="153"/>
      <c r="K39" s="153"/>
      <c r="L39" s="153"/>
      <c r="M39" s="153"/>
      <c r="N39" s="153"/>
      <c r="O39" s="153"/>
      <c r="P39" s="153"/>
    </row>
    <row r="40" spans="8:16" x14ac:dyDescent="0.2">
      <c r="H40" s="153"/>
      <c r="I40" s="153"/>
      <c r="J40" s="153"/>
      <c r="K40" s="153"/>
      <c r="L40" s="153"/>
      <c r="M40" s="153"/>
      <c r="N40" s="153"/>
      <c r="O40" s="153"/>
      <c r="P40" s="153"/>
    </row>
    <row r="41" spans="8:16" x14ac:dyDescent="0.2">
      <c r="H41" s="153"/>
      <c r="I41" s="153"/>
      <c r="J41" s="153"/>
      <c r="K41" s="153"/>
      <c r="L41" s="153"/>
      <c r="M41" s="153"/>
      <c r="N41" s="153"/>
      <c r="O41" s="153"/>
      <c r="P41" s="153"/>
    </row>
    <row r="42" spans="8:16" x14ac:dyDescent="0.2">
      <c r="H42" s="153"/>
      <c r="I42" s="153"/>
      <c r="J42" s="153"/>
      <c r="K42" s="153"/>
      <c r="L42" s="153"/>
      <c r="M42" s="153"/>
      <c r="N42" s="153"/>
      <c r="O42" s="153"/>
      <c r="P42" s="153"/>
    </row>
    <row r="43" spans="8:16" x14ac:dyDescent="0.2">
      <c r="H43" s="153"/>
      <c r="I43" s="153"/>
      <c r="J43" s="153"/>
      <c r="K43" s="153"/>
      <c r="L43" s="153"/>
      <c r="M43" s="153"/>
      <c r="N43" s="153"/>
      <c r="O43" s="153"/>
      <c r="P43" s="153"/>
    </row>
  </sheetData>
  <mergeCells count="13">
    <mergeCell ref="C4:O4"/>
    <mergeCell ref="A9:B9"/>
    <mergeCell ref="A5:B5"/>
    <mergeCell ref="A6:B6"/>
    <mergeCell ref="A7:B7"/>
    <mergeCell ref="A8:B8"/>
    <mergeCell ref="A16:B16"/>
    <mergeCell ref="A10:B10"/>
    <mergeCell ref="A11:B11"/>
    <mergeCell ref="A12:B12"/>
    <mergeCell ref="A13:B13"/>
    <mergeCell ref="A14:B14"/>
    <mergeCell ref="A15:B15"/>
  </mergeCells>
  <hyperlinks>
    <hyperlink ref="B20" r:id="rId1"/>
  </hyperlinks>
  <pageMargins left="0.3" right="0.3" top="1" bottom="0.98425196850393704" header="0" footer="0"/>
  <pageSetup paperSize="9" scale="86"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CHAPTER 3</vt:lpstr>
      <vt:lpstr>3.1</vt:lpstr>
      <vt:lpstr>Sheet1</vt:lpstr>
      <vt:lpstr>Data for fig3.1</vt:lpstr>
      <vt:lpstr>3.1F</vt:lpstr>
      <vt:lpstr>3.2</vt:lpstr>
      <vt:lpstr>3.2F</vt:lpstr>
      <vt:lpstr>Data for Pub15 fig 3.2</vt:lpstr>
      <vt:lpstr>3.3</vt:lpstr>
      <vt:lpstr>3.3F</vt:lpstr>
      <vt:lpstr>Data for Pub 15 Fig 3.3</vt:lpstr>
      <vt:lpstr>3.4</vt:lpstr>
      <vt:lpstr>3.4F</vt:lpstr>
      <vt:lpstr>Data for Pub 15 Fig 3.4</vt:lpstr>
      <vt:lpstr>3.5</vt:lpstr>
      <vt:lpstr>3.6</vt:lpstr>
      <vt:lpstr>data for Pub 15 Fig 3.6</vt:lpstr>
      <vt:lpstr>3.6F</vt:lpstr>
      <vt:lpstr>3.7</vt:lpstr>
      <vt:lpstr>3.8</vt:lpstr>
      <vt:lpstr>3.9</vt:lpstr>
      <vt:lpstr> 3.10</vt:lpstr>
      <vt:lpstr>' 3.10'!Print_Area</vt:lpstr>
      <vt:lpstr>'3.1'!Print_Area</vt:lpstr>
      <vt:lpstr>'3.1F'!Print_Area</vt:lpstr>
      <vt:lpstr>'3.2'!Print_Area</vt:lpstr>
      <vt:lpstr>'3.2F'!Print_Area</vt:lpstr>
      <vt:lpstr>'3.3'!Print_Area</vt:lpstr>
      <vt:lpstr>'3.3F'!Print_Area</vt:lpstr>
      <vt:lpstr>'3.4'!Print_Area</vt:lpstr>
      <vt:lpstr>'3.4F'!Print_Area</vt:lpstr>
      <vt:lpstr>'3.5'!Print_Area</vt:lpstr>
      <vt:lpstr>'3.6'!Print_Area</vt:lpstr>
      <vt:lpstr>'3.6F'!Print_Area</vt:lpstr>
      <vt:lpstr>'3.7'!Print_Area</vt:lpstr>
      <vt:lpstr>'3.8'!Print_Area</vt:lpstr>
      <vt:lpstr>'3.9'!Print_Area</vt:lpstr>
      <vt:lpstr>'CHAPTER 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Mark Patrick Sheldon</cp:lastModifiedBy>
  <cp:lastPrinted>2017-03-20T20:12:34Z</cp:lastPrinted>
  <dcterms:created xsi:type="dcterms:W3CDTF">2000-06-12T16:19:03Z</dcterms:created>
  <dcterms:modified xsi:type="dcterms:W3CDTF">2018-01-29T23:16:22Z</dcterms:modified>
</cp:coreProperties>
</file>